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ContentType="application/vnd.openxmlformats-officedocument.custom-properties+xml" PartName="/docProps/custom.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arget="docProps/custom.xml" Type="http://schemas.openxmlformats.org/officeDocument/2006/relationships/custom-properties"/></Relationships>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★사업소 입찰대행\★공고\공사\2024\농업기술원 본원 내·외부 보수공사\공고\"/>
    </mc:Choice>
  </mc:AlternateContent>
  <xr:revisionPtr revIDLastSave="0" documentId="13_ncr:1_{52F32FD7-5281-4B5D-A4F7-AC78D067A63E}" xr6:coauthVersionLast="36" xr6:coauthVersionMax="36" xr10:uidLastSave="{00000000-0000-0000-0000-000000000000}"/>
  <bookViews>
    <workbookView xWindow="0" yWindow="0" windowWidth="28800" windowHeight="12180" xr2:uid="{C538E2D4-F63F-47C1-B2D9-3D5DC8BCF39A}"/>
  </bookViews>
  <sheets>
    <sheet name="원가계산서" sheetId="1" r:id="rId1"/>
    <sheet name="집계표" sheetId="2" r:id="rId2"/>
    <sheet name="내역서" sheetId="3" r:id="rId3"/>
  </sheets>
  <externalReferences>
    <externalReference r:id="rId4"/>
  </externalReferences>
  <definedNames>
    <definedName name="HTML_Control" localSheetId="2" hidden="1">{"'산출근거'!$B$4:$D$8"}</definedName>
    <definedName name="HTML_Control" localSheetId="1" hidden="1">{"'산출근거'!$B$4:$D$8"}</definedName>
    <definedName name="HTML_Control" hidden="1">{"'산출근거'!$B$4:$D$8"}</definedName>
    <definedName name="PE이중관집계" localSheetId="2" hidden="1">{"'산출근거'!$B$4:$D$8"}</definedName>
    <definedName name="PE이중관집계" localSheetId="1" hidden="1">{"'산출근거'!$B$4:$D$8"}</definedName>
    <definedName name="PE이중관집계" hidden="1">{"'산출근거'!$B$4:$D$8"}</definedName>
    <definedName name="_xlnm.Print_Area" localSheetId="2">내역서!$A$1:$M$30</definedName>
    <definedName name="_xlnm.Print_Area" localSheetId="1">집계표!$A$1:$M$25</definedName>
    <definedName name="_xlnm.Print_Titles" localSheetId="2">내역서!$3:$4</definedName>
    <definedName name="가1" localSheetId="2" hidden="1">{"'산출근거'!$B$4:$D$8"}</definedName>
    <definedName name="가1" localSheetId="1" hidden="1">{"'산출근거'!$B$4:$D$8"}</definedName>
    <definedName name="가1" hidden="1">{"'산출근거'!$B$4:$D$8"}</definedName>
    <definedName name="담장쌓기공집계표" localSheetId="2" hidden="1">{"'산출근거'!$B$4:$D$8"}</definedName>
    <definedName name="담장쌓기공집계표" localSheetId="1" hidden="1">{"'산출근거'!$B$4:$D$8"}</definedName>
    <definedName name="담장쌓기공집계표" hidden="1">{"'산출근거'!$B$4:$D$8"}</definedName>
    <definedName name="배수공수량집계" localSheetId="2" hidden="1">{"'산출근거'!$B$4:$D$8"}</definedName>
    <definedName name="배수공수량집계" localSheetId="1" hidden="1">{"'산출근거'!$B$4:$D$8"}</definedName>
    <definedName name="배수공수량집계" hidden="1">{"'산출근거'!$B$4:$D$8"}</definedName>
    <definedName name="벤치플륨" localSheetId="2" hidden="1">{"'산출근거'!$B$4:$D$8"}</definedName>
    <definedName name="벤치플륨" localSheetId="1" hidden="1">{"'산출근거'!$B$4:$D$8"}</definedName>
    <definedName name="벤치플륨" hidden="1">{"'산출근거'!$B$4:$D$8"}</definedName>
    <definedName name="석축쌓기" localSheetId="2" hidden="1">{"'산출근거'!$B$4:$D$8"}</definedName>
    <definedName name="석축쌓기" localSheetId="1" hidden="1">{"'산출근거'!$B$4:$D$8"}</definedName>
    <definedName name="석축쌓기" hidden="1">{"'산출근거'!$B$4:$D$8"}</definedName>
    <definedName name="수량산출" localSheetId="2" hidden="1">{"'산출근거'!$B$4:$D$8"}</definedName>
    <definedName name="수량산출" localSheetId="1" hidden="1">{"'산출근거'!$B$4:$D$8"}</definedName>
    <definedName name="수량산출" hidden="1">{"'산출근거'!$B$4:$D$8"}</definedName>
    <definedName name="ㅇㄹ이" localSheetId="2" hidden="1">{"'산출근거'!$B$4:$D$8"}</definedName>
    <definedName name="ㅇㄹ이" localSheetId="1" hidden="1">{"'산출근거'!$B$4:$D$8"}</definedName>
    <definedName name="ㅇㄹ이" hidden="1">{"'산출근거'!$B$4:$D$8"}</definedName>
    <definedName name="오수맨홀조서" localSheetId="2" hidden="1">{"'산출근거'!$B$4:$D$8"}</definedName>
    <definedName name="오수맨홀조서" localSheetId="1" hidden="1">{"'산출근거'!$B$4:$D$8"}</definedName>
    <definedName name="오수맨홀조서" hidden="1">{"'산출근거'!$B$4:$D$8"}</definedName>
    <definedName name="용수로" localSheetId="2" hidden="1">{"'산출근거'!$B$4:$D$8"}</definedName>
    <definedName name="용수로" localSheetId="1" hidden="1">{"'산출근거'!$B$4:$D$8"}</definedName>
    <definedName name="용수로" hidden="1">{"'산출근거'!$B$4:$D$8"}</definedName>
    <definedName name="은종원" localSheetId="2" hidden="1">{"'산출근거'!$B$4:$D$8"}</definedName>
    <definedName name="은종원" localSheetId="1" hidden="1">{"'산출근거'!$B$4:$D$8"}</definedName>
    <definedName name="은종원" hidden="1">{"'산출근거'!$B$4:$D$8"}</definedName>
    <definedName name="임시" localSheetId="2" hidden="1">{"'산출근거'!$B$4:$D$8"}</definedName>
    <definedName name="임시" localSheetId="1" hidden="1">{"'산출근거'!$B$4:$D$8"}</definedName>
    <definedName name="임시" hidden="1">{"'산출근거'!$B$4:$D$8"}</definedName>
    <definedName name="임시1" localSheetId="2" hidden="1">{"'산출근거'!$B$4:$D$8"}</definedName>
    <definedName name="임시1" localSheetId="1" hidden="1">{"'산출근거'!$B$4:$D$8"}</definedName>
    <definedName name="임시1" hidden="1">{"'산출근거'!$B$4:$D$8"}</definedName>
    <definedName name="플륨관" localSheetId="2" hidden="1">{"'산출근거'!$B$4:$D$8"}</definedName>
    <definedName name="플륨관" localSheetId="1" hidden="1">{"'산출근거'!$B$4:$D$8"}</definedName>
    <definedName name="플륨관" hidden="1">{"'산출근거'!$B$4:$D$8"}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0" i="3" l="1"/>
  <c r="C30" i="3"/>
  <c r="B30" i="3"/>
  <c r="A30" i="3"/>
  <c r="D29" i="3"/>
  <c r="C29" i="3"/>
  <c r="B29" i="3"/>
  <c r="A29" i="3"/>
  <c r="D28" i="3"/>
  <c r="C28" i="3"/>
  <c r="B28" i="3"/>
  <c r="A28" i="3"/>
  <c r="A27" i="3"/>
  <c r="C25" i="3"/>
  <c r="B25" i="3"/>
  <c r="A25" i="3"/>
  <c r="M24" i="3"/>
  <c r="D24" i="3"/>
  <c r="C24" i="3"/>
  <c r="B24" i="3"/>
  <c r="A24" i="3"/>
  <c r="A23" i="3"/>
  <c r="M21" i="3"/>
  <c r="D21" i="3"/>
  <c r="C21" i="3"/>
  <c r="B21" i="3"/>
  <c r="A21" i="3"/>
  <c r="M20" i="3"/>
  <c r="D20" i="3"/>
  <c r="C20" i="3"/>
  <c r="B20" i="3"/>
  <c r="A20" i="3"/>
  <c r="M19" i="3"/>
  <c r="D19" i="3"/>
  <c r="C19" i="3"/>
  <c r="B19" i="3"/>
  <c r="A19" i="3"/>
  <c r="M18" i="3"/>
  <c r="D18" i="3"/>
  <c r="C18" i="3"/>
  <c r="B18" i="3"/>
  <c r="A18" i="3"/>
  <c r="M17" i="3"/>
  <c r="C17" i="3"/>
  <c r="B17" i="3"/>
  <c r="A17" i="3"/>
  <c r="M16" i="3"/>
  <c r="D16" i="3"/>
  <c r="C16" i="3"/>
  <c r="B16" i="3"/>
  <c r="A16" i="3"/>
  <c r="M15" i="3"/>
  <c r="D15" i="3"/>
  <c r="C15" i="3"/>
  <c r="B15" i="3"/>
  <c r="A15" i="3"/>
  <c r="M14" i="3"/>
  <c r="D14" i="3"/>
  <c r="C14" i="3"/>
  <c r="B14" i="3"/>
  <c r="A14" i="3"/>
  <c r="A13" i="3"/>
  <c r="M11" i="3"/>
  <c r="D11" i="3"/>
  <c r="C11" i="3"/>
  <c r="B11" i="3"/>
  <c r="A11" i="3"/>
  <c r="M10" i="3"/>
  <c r="D10" i="3"/>
  <c r="C10" i="3"/>
  <c r="B10" i="3"/>
  <c r="A10" i="3"/>
  <c r="M9" i="3"/>
  <c r="D9" i="3"/>
  <c r="C9" i="3"/>
  <c r="B9" i="3"/>
  <c r="A9" i="3"/>
  <c r="M8" i="3"/>
  <c r="B8" i="3"/>
  <c r="A8" i="3"/>
  <c r="M7" i="3"/>
  <c r="D7" i="3"/>
  <c r="C7" i="3"/>
  <c r="B7" i="3"/>
  <c r="A7" i="3"/>
  <c r="M6" i="3"/>
  <c r="B6" i="3"/>
  <c r="A6" i="3"/>
  <c r="A5" i="3"/>
  <c r="K25" i="2"/>
  <c r="J25" i="2"/>
  <c r="H25" i="2"/>
  <c r="F25" i="2"/>
  <c r="L25" i="2" s="1"/>
  <c r="L24" i="2"/>
  <c r="K24" i="2"/>
  <c r="J24" i="2"/>
  <c r="H24" i="2"/>
  <c r="F24" i="2"/>
  <c r="L23" i="2"/>
  <c r="K23" i="2"/>
  <c r="J23" i="2"/>
  <c r="H23" i="2"/>
  <c r="F23" i="2"/>
  <c r="K22" i="2"/>
  <c r="J22" i="2"/>
  <c r="L22" i="2" s="1"/>
  <c r="H22" i="2"/>
  <c r="F22" i="2"/>
  <c r="K21" i="2"/>
  <c r="J21" i="2"/>
  <c r="H21" i="2"/>
  <c r="L21" i="2" s="1"/>
  <c r="F21" i="2"/>
  <c r="K17" i="2"/>
  <c r="J17" i="2"/>
  <c r="H17" i="2"/>
  <c r="F17" i="2"/>
  <c r="L17" i="2" s="1"/>
  <c r="K16" i="2"/>
  <c r="J16" i="2"/>
  <c r="H16" i="2"/>
  <c r="F16" i="2"/>
  <c r="L16" i="2" s="1"/>
  <c r="A11" i="2"/>
  <c r="A10" i="2"/>
  <c r="A9" i="2"/>
  <c r="A8" i="2"/>
  <c r="K5" i="2"/>
  <c r="J5" i="2"/>
  <c r="H5" i="2"/>
  <c r="F5" i="2"/>
  <c r="L5" i="2" s="1"/>
  <c r="C2" i="1"/>
</calcChain>
</file>

<file path=xl/sharedStrings.xml><?xml version="1.0" encoding="utf-8"?>
<sst xmlns="http://schemas.openxmlformats.org/spreadsheetml/2006/main" count="145" uniqueCount="77">
  <si>
    <t>공 사 원 가 계 산 서</t>
  </si>
  <si>
    <t>공사명:</t>
    <phoneticPr fontId="2" type="noConversion"/>
  </si>
  <si>
    <t>비        목</t>
  </si>
  <si>
    <t>금      액</t>
  </si>
  <si>
    <t>구        성        비</t>
  </si>
  <si>
    <t>비      고</t>
  </si>
  <si>
    <t>순   공   사   원   가</t>
  </si>
  <si>
    <t>재   료   비</t>
  </si>
  <si>
    <t>직  접  재  료  비</t>
  </si>
  <si>
    <t/>
  </si>
  <si>
    <t>간  접  재  료  비</t>
  </si>
  <si>
    <t>작업설, 부산물(△)</t>
  </si>
  <si>
    <t>[ 소          계 ]</t>
  </si>
  <si>
    <t>노   무   비</t>
  </si>
  <si>
    <t>직  접  노  무  비</t>
  </si>
  <si>
    <t>간  접  노  무  비</t>
  </si>
  <si>
    <t>직접노무비 * 12.2%</t>
  </si>
  <si>
    <t>경        비</t>
  </si>
  <si>
    <t>경              비</t>
  </si>
  <si>
    <t>산  재  보  험  료</t>
  </si>
  <si>
    <t>노무비 * 3.56%</t>
    <phoneticPr fontId="2" type="noConversion"/>
  </si>
  <si>
    <t>고  용  보  험  료</t>
  </si>
  <si>
    <t>노무비 * 1.01%</t>
  </si>
  <si>
    <t>국민  건강  보험료</t>
  </si>
  <si>
    <t>직접노무비 * 3.545%</t>
  </si>
  <si>
    <t>1개월이상적용</t>
  </si>
  <si>
    <t>국민  연금  보험료</t>
  </si>
  <si>
    <t>직접노무비 * 4.5%</t>
  </si>
  <si>
    <t>노인장기요양보험료</t>
  </si>
  <si>
    <t>건강보험료 * 12.95%</t>
    <phoneticPr fontId="2" type="noConversion"/>
  </si>
  <si>
    <t>퇴직  공제  부금비</t>
  </si>
  <si>
    <t>직접노무비 * 2.3%</t>
  </si>
  <si>
    <t>추정금액1억원이상적용</t>
  </si>
  <si>
    <t>품 질 관 리 비</t>
  </si>
  <si>
    <t>산업안전보건관리비(A)</t>
  </si>
  <si>
    <t>(재료비+직노+(도급자관급자재비/1.1)) * 2.93%</t>
  </si>
  <si>
    <t>A안&lt;B안</t>
  </si>
  <si>
    <t>산업안전보건관리비(B)</t>
  </si>
  <si>
    <t>(재료비+직노) * 2.93%</t>
    <phoneticPr fontId="2" type="noConversion"/>
  </si>
  <si>
    <t>기   타    경   비</t>
  </si>
  <si>
    <t>(재료비+노무비) * 5.8%</t>
  </si>
  <si>
    <t>환  경  보  전  비</t>
  </si>
  <si>
    <t>(재료비+직노+산출경비) * 0.3%</t>
  </si>
  <si>
    <t>하도급지급보증수수료</t>
  </si>
  <si>
    <t>(재료비+직노+산출경비) * 0.081%</t>
  </si>
  <si>
    <t xml:space="preserve">        계</t>
  </si>
  <si>
    <t>일  반  관  리  비</t>
  </si>
  <si>
    <t>계 * 6%</t>
  </si>
  <si>
    <t>이              윤</t>
  </si>
  <si>
    <t>(노무비+경비+일반관리비) * 15%</t>
  </si>
  <si>
    <t>건설폐기물처리비</t>
  </si>
  <si>
    <t>철거공사 고재처리비</t>
  </si>
  <si>
    <t>공   급    가   액</t>
  </si>
  <si>
    <t>부  가  가  치  세</t>
  </si>
  <si>
    <t>공급가액 * 10%</t>
  </si>
  <si>
    <t>도      급      액</t>
  </si>
  <si>
    <t>천원미만절사</t>
  </si>
  <si>
    <t>총   공   사    비</t>
  </si>
  <si>
    <t>[ 집 계 표 ]</t>
    <phoneticPr fontId="5" type="noConversion"/>
  </si>
  <si>
    <t>명칭</t>
    <phoneticPr fontId="5" type="noConversion"/>
  </si>
  <si>
    <t>규격</t>
    <phoneticPr fontId="5" type="noConversion"/>
  </si>
  <si>
    <t>수량</t>
    <phoneticPr fontId="5" type="noConversion"/>
  </si>
  <si>
    <t>단위</t>
    <phoneticPr fontId="5" type="noConversion"/>
  </si>
  <si>
    <t>재료비</t>
    <phoneticPr fontId="5" type="noConversion"/>
  </si>
  <si>
    <t>노무비</t>
    <phoneticPr fontId="5" type="noConversion"/>
  </si>
  <si>
    <t>경비</t>
    <phoneticPr fontId="5" type="noConversion"/>
  </si>
  <si>
    <t>합 계</t>
    <phoneticPr fontId="5" type="noConversion"/>
  </si>
  <si>
    <t>비고</t>
    <phoneticPr fontId="5" type="noConversion"/>
  </si>
  <si>
    <t>단가</t>
    <phoneticPr fontId="5" type="noConversion"/>
  </si>
  <si>
    <t>금액</t>
    <phoneticPr fontId="5" type="noConversion"/>
  </si>
  <si>
    <t>농업기술원 본원 내·외부 보수 공사</t>
    <phoneticPr fontId="5" type="noConversion"/>
  </si>
  <si>
    <t>식</t>
    <phoneticPr fontId="5" type="noConversion"/>
  </si>
  <si>
    <t xml:space="preserve"> </t>
    <phoneticPr fontId="5" type="noConversion"/>
  </si>
  <si>
    <t>[ 내 역 서 ]</t>
    <phoneticPr fontId="5" type="noConversion"/>
  </si>
  <si>
    <t>단  위</t>
    <phoneticPr fontId="5" type="noConversion"/>
  </si>
  <si>
    <t>수  량</t>
    <phoneticPr fontId="5" type="noConversion"/>
  </si>
  <si>
    <t>대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</si>
</sst>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#"/>
    <numFmt numFmtId="177" formatCode="#,##0_ "/>
    <numFmt numFmtId="178" formatCode="#,##0_);[Red]\(#,##0\)"/>
    <numFmt numFmtId="179" formatCode="#,##0.00_ "/>
    <numFmt numFmtId="180" formatCode="0.0"/>
  </numFmts>
  <fonts count="13" x14ac:knownFonts="1">
    <font>
      <sz val="11"/>
      <color theme="1"/>
      <name val="맑은 고딕"/>
      <family val="3"/>
      <charset val="129"/>
      <scheme val="minor"/>
    </font>
    <font>
      <b/>
      <u/>
      <sz val="16"/>
      <color theme="1"/>
      <name val="돋움체"/>
      <family val="3"/>
      <charset val="129"/>
    </font>
    <font>
      <sz val="8"/>
      <name val="맑은 고딕"/>
      <family val="3"/>
      <charset val="129"/>
      <scheme val="minor"/>
    </font>
    <font>
      <sz val="11"/>
      <color theme="1"/>
      <name val="돋움체"/>
      <family val="3"/>
      <charset val="129"/>
    </font>
    <font>
      <sz val="20"/>
      <color theme="1"/>
      <name val="굴림"/>
      <family val="3"/>
      <charset val="129"/>
    </font>
    <font>
      <sz val="8"/>
      <name val="맑은 고딕"/>
      <family val="3"/>
      <charset val="129"/>
    </font>
    <font>
      <sz val="10"/>
      <color theme="1"/>
      <name val="굴림"/>
      <family val="3"/>
      <charset val="129"/>
    </font>
    <font>
      <b/>
      <sz val="9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b/>
      <sz val="8"/>
      <color theme="1"/>
      <name val="굴림"/>
      <family val="3"/>
      <charset val="129"/>
    </font>
    <font>
      <sz val="8"/>
      <color theme="1"/>
      <name val="굴림"/>
      <family val="3"/>
      <charset val="129"/>
    </font>
    <font>
      <sz val="10"/>
      <color rgb="FFFF0000"/>
      <name val="굴림"/>
      <family val="3"/>
      <charset val="129"/>
    </font>
    <font>
      <b/>
      <sz val="10"/>
      <color rgb="FFFF0000"/>
      <name val="굴림"/>
      <family val="3"/>
      <charset val="129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7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3" fillId="0" borderId="0" xfId="0" quotePrefix="1" applyFont="1" applyAlignment="1">
      <alignment vertical="center"/>
    </xf>
    <xf numFmtId="0" fontId="3" fillId="0" borderId="0" xfId="0" applyFont="1" applyAlignment="1">
      <alignment horizontal="right" vertical="center"/>
    </xf>
    <xf numFmtId="0" fontId="3" fillId="0" borderId="1" xfId="0" quotePrefix="1" applyFont="1" applyBorder="1" applyAlignment="1">
      <alignment horizontal="center" vertical="center" wrapText="1"/>
    </xf>
    <xf numFmtId="0" fontId="3" fillId="0" borderId="1" xfId="0" quotePrefix="1" applyFont="1" applyBorder="1" applyAlignment="1">
      <alignment horizontal="center" vertical="center" wrapText="1"/>
    </xf>
    <xf numFmtId="0" fontId="0" fillId="0" borderId="1" xfId="0" quotePrefix="1" applyBorder="1" applyAlignment="1">
      <alignment horizontal="distributed" vertical="center" wrapText="1"/>
    </xf>
    <xf numFmtId="0" fontId="0" fillId="0" borderId="1" xfId="0" quotePrefix="1" applyBorder="1" applyAlignment="1">
      <alignment horizontal="center" vertical="center" wrapText="1"/>
    </xf>
    <xf numFmtId="176" fontId="0" fillId="0" borderId="1" xfId="0" applyNumberFormat="1" applyBorder="1" applyAlignment="1">
      <alignment vertical="center" wrapText="1"/>
    </xf>
    <xf numFmtId="0" fontId="0" fillId="0" borderId="1" xfId="0" quotePrefix="1" applyBorder="1" applyAlignment="1">
      <alignment vertical="center" wrapText="1"/>
    </xf>
    <xf numFmtId="0" fontId="0" fillId="0" borderId="1" xfId="0" quotePrefix="1" applyBorder="1" applyAlignment="1">
      <alignment vertical="center" wrapText="1"/>
    </xf>
    <xf numFmtId="0" fontId="0" fillId="0" borderId="1" xfId="0" quotePrefix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6" fillId="0" borderId="2" xfId="0" applyFont="1" applyBorder="1" applyAlignment="1">
      <alignment horizontal="distributed" vertical="center" indent="1"/>
    </xf>
    <xf numFmtId="0" fontId="6" fillId="0" borderId="2" xfId="0" applyFont="1" applyBorder="1" applyAlignment="1">
      <alignment horizontal="distributed" vertical="center"/>
    </xf>
    <xf numFmtId="0" fontId="6" fillId="0" borderId="3" xfId="0" applyFont="1" applyBorder="1" applyAlignment="1">
      <alignment horizontal="distributed" vertical="center" indent="1"/>
    </xf>
    <xf numFmtId="0" fontId="6" fillId="0" borderId="3" xfId="0" applyFont="1" applyBorder="1" applyAlignment="1">
      <alignment horizontal="distributed" vertical="center"/>
    </xf>
    <xf numFmtId="0" fontId="6" fillId="0" borderId="3" xfId="0" applyFont="1" applyBorder="1" applyAlignment="1">
      <alignment horizontal="distributed" vertical="center" indent="1"/>
    </xf>
    <xf numFmtId="0" fontId="6" fillId="0" borderId="2" xfId="0" applyFont="1" applyBorder="1">
      <alignment vertical="center"/>
    </xf>
    <xf numFmtId="177" fontId="6" fillId="0" borderId="2" xfId="0" applyNumberFormat="1" applyFont="1" applyBorder="1" applyAlignment="1">
      <alignment vertical="center" shrinkToFit="1"/>
    </xf>
    <xf numFmtId="0" fontId="7" fillId="0" borderId="4" xfId="0" applyFont="1" applyBorder="1" applyAlignment="1">
      <alignment horizontal="center" vertical="center" shrinkToFit="1"/>
    </xf>
    <xf numFmtId="0" fontId="7" fillId="0" borderId="5" xfId="0" applyFont="1" applyBorder="1" applyAlignment="1">
      <alignment horizontal="center" vertical="center" shrinkToFit="1"/>
    </xf>
    <xf numFmtId="178" fontId="8" fillId="0" borderId="6" xfId="0" applyNumberFormat="1" applyFont="1" applyBorder="1" applyAlignment="1">
      <alignment horizontal="right" vertical="center"/>
    </xf>
    <xf numFmtId="0" fontId="8" fillId="0" borderId="6" xfId="0" applyFont="1" applyBorder="1" applyAlignment="1">
      <alignment horizontal="center" vertical="center"/>
    </xf>
    <xf numFmtId="177" fontId="8" fillId="0" borderId="6" xfId="0" applyNumberFormat="1" applyFont="1" applyBorder="1" applyAlignment="1">
      <alignment vertical="center" shrinkToFit="1"/>
    </xf>
    <xf numFmtId="177" fontId="8" fillId="0" borderId="7" xfId="0" applyNumberFormat="1" applyFont="1" applyBorder="1" applyAlignment="1">
      <alignment vertical="center" shrinkToFit="1"/>
    </xf>
    <xf numFmtId="0" fontId="6" fillId="0" borderId="6" xfId="0" applyFont="1" applyBorder="1">
      <alignment vertical="center"/>
    </xf>
    <xf numFmtId="177" fontId="6" fillId="0" borderId="6" xfId="0" applyNumberFormat="1" applyFont="1" applyBorder="1">
      <alignment vertical="center"/>
    </xf>
    <xf numFmtId="0" fontId="6" fillId="0" borderId="6" xfId="0" applyFont="1" applyBorder="1" applyAlignment="1">
      <alignment horizontal="center" vertical="center"/>
    </xf>
    <xf numFmtId="177" fontId="6" fillId="0" borderId="6" xfId="0" applyNumberFormat="1" applyFont="1" applyBorder="1" applyAlignment="1">
      <alignment vertical="center" shrinkToFit="1"/>
    </xf>
    <xf numFmtId="177" fontId="6" fillId="0" borderId="7" xfId="0" applyNumberFormat="1" applyFont="1" applyBorder="1" applyAlignment="1">
      <alignment vertical="center" shrinkToFit="1"/>
    </xf>
    <xf numFmtId="178" fontId="6" fillId="0" borderId="6" xfId="0" applyNumberFormat="1" applyFont="1" applyBorder="1" applyAlignment="1">
      <alignment horizontal="right" vertical="center"/>
    </xf>
    <xf numFmtId="3" fontId="6" fillId="0" borderId="6" xfId="0" applyNumberFormat="1" applyFont="1" applyBorder="1">
      <alignment vertical="center"/>
    </xf>
    <xf numFmtId="9" fontId="6" fillId="0" borderId="6" xfId="0" applyNumberFormat="1" applyFont="1" applyBorder="1">
      <alignment vertical="center"/>
    </xf>
    <xf numFmtId="177" fontId="6" fillId="0" borderId="0" xfId="0" applyNumberFormat="1" applyFont="1">
      <alignment vertical="center"/>
    </xf>
    <xf numFmtId="177" fontId="6" fillId="0" borderId="7" xfId="0" applyNumberFormat="1" applyFont="1" applyBorder="1">
      <alignment vertical="center"/>
    </xf>
    <xf numFmtId="0" fontId="8" fillId="0" borderId="6" xfId="0" applyFont="1" applyBorder="1">
      <alignment vertical="center"/>
    </xf>
    <xf numFmtId="177" fontId="8" fillId="0" borderId="6" xfId="0" applyNumberFormat="1" applyFont="1" applyBorder="1">
      <alignment vertical="center"/>
    </xf>
    <xf numFmtId="0" fontId="6" fillId="0" borderId="3" xfId="0" applyFont="1" applyBorder="1">
      <alignment vertical="center"/>
    </xf>
    <xf numFmtId="177" fontId="6" fillId="0" borderId="3" xfId="0" applyNumberFormat="1" applyFont="1" applyBorder="1">
      <alignment vertical="center"/>
    </xf>
    <xf numFmtId="177" fontId="6" fillId="0" borderId="8" xfId="0" applyNumberFormat="1" applyFont="1" applyBorder="1">
      <alignment vertical="center"/>
    </xf>
    <xf numFmtId="0" fontId="6" fillId="0" borderId="9" xfId="0" applyFont="1" applyBorder="1" applyAlignment="1">
      <alignment horizontal="distributed" vertical="center" indent="1"/>
    </xf>
    <xf numFmtId="0" fontId="6" fillId="0" borderId="10" xfId="0" applyFont="1" applyBorder="1" applyAlignment="1">
      <alignment horizontal="distributed" vertical="center" indent="1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distributed" vertical="center" indent="1"/>
    </xf>
    <xf numFmtId="0" fontId="6" fillId="0" borderId="13" xfId="0" applyFont="1" applyBorder="1" applyAlignment="1">
      <alignment horizontal="distributed" vertical="center" indent="1"/>
    </xf>
    <xf numFmtId="0" fontId="6" fillId="0" borderId="13" xfId="0" applyFont="1" applyBorder="1" applyAlignment="1">
      <alignment horizontal="center" vertical="center"/>
    </xf>
    <xf numFmtId="0" fontId="6" fillId="0" borderId="13" xfId="0" applyFont="1" applyBorder="1" applyAlignment="1">
      <alignment horizontal="distributed" vertical="center" indent="1"/>
    </xf>
    <xf numFmtId="0" fontId="6" fillId="0" borderId="14" xfId="0" applyFont="1" applyBorder="1" applyAlignment="1">
      <alignment horizontal="center" vertical="center"/>
    </xf>
    <xf numFmtId="0" fontId="9" fillId="0" borderId="12" xfId="0" applyFont="1" applyBorder="1">
      <alignment vertical="center"/>
    </xf>
    <xf numFmtId="0" fontId="9" fillId="0" borderId="13" xfId="0" applyFont="1" applyBorder="1">
      <alignment vertical="center"/>
    </xf>
    <xf numFmtId="0" fontId="9" fillId="0" borderId="13" xfId="0" applyFont="1" applyBorder="1" applyAlignment="1">
      <alignment horizontal="center" vertical="center"/>
    </xf>
    <xf numFmtId="177" fontId="9" fillId="0" borderId="13" xfId="0" applyNumberFormat="1" applyFont="1" applyBorder="1" applyAlignment="1">
      <alignment vertical="center" shrinkToFit="1"/>
    </xf>
    <xf numFmtId="177" fontId="9" fillId="0" borderId="14" xfId="0" applyNumberFormat="1" applyFont="1" applyBorder="1" applyAlignment="1">
      <alignment horizontal="center" vertical="center" shrinkToFit="1"/>
    </xf>
    <xf numFmtId="0" fontId="8" fillId="0" borderId="0" xfId="0" applyFont="1">
      <alignment vertical="center"/>
    </xf>
    <xf numFmtId="3" fontId="10" fillId="0" borderId="12" xfId="0" applyNumberFormat="1" applyFont="1" applyBorder="1">
      <alignment vertical="center"/>
    </xf>
    <xf numFmtId="3" fontId="10" fillId="0" borderId="13" xfId="0" applyNumberFormat="1" applyFont="1" applyBorder="1">
      <alignment vertical="center"/>
    </xf>
    <xf numFmtId="177" fontId="10" fillId="0" borderId="13" xfId="0" applyNumberFormat="1" applyFont="1" applyBorder="1" applyAlignment="1">
      <alignment horizontal="center" vertical="center"/>
    </xf>
    <xf numFmtId="1" fontId="10" fillId="0" borderId="13" xfId="0" applyNumberFormat="1" applyFont="1" applyBorder="1" applyAlignment="1">
      <alignment horizontal="center" vertical="center"/>
    </xf>
    <xf numFmtId="177" fontId="10" fillId="0" borderId="13" xfId="0" applyNumberFormat="1" applyFont="1" applyBorder="1" applyAlignment="1">
      <alignment vertical="center" shrinkToFit="1"/>
    </xf>
    <xf numFmtId="177" fontId="10" fillId="0" borderId="14" xfId="0" applyNumberFormat="1" applyFont="1" applyBorder="1" applyAlignment="1">
      <alignment horizontal="center" vertical="center" shrinkToFit="1"/>
    </xf>
    <xf numFmtId="179" fontId="10" fillId="0" borderId="13" xfId="0" applyNumberFormat="1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3" fontId="9" fillId="0" borderId="12" xfId="0" applyNumberFormat="1" applyFont="1" applyBorder="1">
      <alignment vertical="center"/>
    </xf>
    <xf numFmtId="3" fontId="9" fillId="0" borderId="13" xfId="0" applyNumberFormat="1" applyFont="1" applyBorder="1">
      <alignment vertical="center"/>
    </xf>
    <xf numFmtId="179" fontId="9" fillId="0" borderId="13" xfId="0" applyNumberFormat="1" applyFont="1" applyBorder="1" applyAlignment="1">
      <alignment horizontal="center" vertical="center"/>
    </xf>
    <xf numFmtId="3" fontId="10" fillId="0" borderId="13" xfId="0" applyNumberFormat="1" applyFont="1" applyBorder="1" applyAlignment="1">
      <alignment vertical="center" shrinkToFit="1"/>
    </xf>
    <xf numFmtId="180" fontId="10" fillId="0" borderId="13" xfId="0" applyNumberFormat="1" applyFont="1" applyBorder="1" applyAlignment="1">
      <alignment horizontal="center"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2" fontId="10" fillId="0" borderId="13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&#9733;&#49324;&#50629;&#49548;%20&#51077;&#52272;&#45824;&#54665;/&#9733;&#44277;&#44256;/&#44277;&#49324;/2024/&#45453;&#50629;&#44592;&#49696;&#50896;%20&#48376;&#50896;%20&#45236;&#183;&#50808;&#48512;%20&#48372;&#49688;&#44277;&#49324;/&#45236;&#50669;&#49436;(&#45453;&#50629;&#44592;&#49696;&#50896;%20&#48376;&#50896;%20&#45236;&#50808;&#48512;%20&#48372;&#49688;&#44277;&#49324;)&#50808;4/&#45236;&#50669;&#49436;(&#45453;&#50629;&#44592;&#49696;&#50896;%20&#48376;&#50896;%20&#45236;&#50808;&#48512;%20&#48372;&#49688;&#44277;&#49324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갑지"/>
      <sheetName val="원가계산서"/>
      <sheetName val="집계표"/>
      <sheetName val="내역서"/>
      <sheetName val="일위대가목록표"/>
      <sheetName val="일위대가"/>
      <sheetName val="운반거리조건표"/>
      <sheetName val="수량산출서"/>
      <sheetName val="폐기물집계"/>
      <sheetName val="건설기계시간당사용료-기종별"/>
      <sheetName val="건설기계시간당사용료"/>
      <sheetName val="단가대비표"/>
      <sheetName val="견적서"/>
    </sheetNames>
    <sheetDataSet>
      <sheetData sheetId="0"/>
      <sheetData sheetId="1"/>
      <sheetData sheetId="2">
        <row r="6">
          <cell r="A6" t="str">
            <v>농업기술원 본원 내·외부 보수 공사</v>
          </cell>
        </row>
      </sheetData>
      <sheetData sheetId="3">
        <row r="5">
          <cell r="A5" t="str">
            <v>1. 가설공사</v>
          </cell>
        </row>
        <row r="13">
          <cell r="A13" t="str">
            <v>2. 수장공사</v>
          </cell>
        </row>
        <row r="23">
          <cell r="A23" t="str">
            <v>3. 칠공사</v>
          </cell>
        </row>
        <row r="27">
          <cell r="A27" t="str">
            <v>4. 폐기물처리</v>
          </cell>
        </row>
      </sheetData>
      <sheetData sheetId="4">
        <row r="4">
          <cell r="A4" t="str">
            <v>제1호표</v>
          </cell>
          <cell r="B4" t="str">
            <v>컨테이너하우스</v>
          </cell>
          <cell r="C4" t="str">
            <v>사무실용 3.0*6.0*2.6m(3개월)</v>
          </cell>
        </row>
        <row r="9">
          <cell r="A9" t="str">
            <v>제6호표</v>
          </cell>
          <cell r="B9" t="str">
            <v>시스템비계 설치 및 해체</v>
          </cell>
          <cell r="C9" t="str">
            <v>배면, 3개월, 10m 이하</v>
          </cell>
          <cell r="D9" t="str">
            <v>㎡</v>
          </cell>
        </row>
        <row r="10">
          <cell r="B10" t="str">
            <v>강관조립말비계 설치 및 해체</v>
          </cell>
          <cell r="C10" t="str">
            <v>높이 2m 이하(이동식)</v>
          </cell>
        </row>
        <row r="11">
          <cell r="A11" t="str">
            <v>제8호표</v>
          </cell>
          <cell r="B11" t="str">
            <v>건축물 현장정리</v>
          </cell>
          <cell r="C11" t="str">
            <v>옥내외 청소, 준공 청소</v>
          </cell>
          <cell r="D11" t="str">
            <v>㎡</v>
          </cell>
        </row>
        <row r="12">
          <cell r="A12" t="str">
            <v>제9호표</v>
          </cell>
          <cell r="B12" t="str">
            <v>건축물 보양</v>
          </cell>
          <cell r="C12" t="str">
            <v>커버링테이프</v>
          </cell>
          <cell r="D12" t="str">
            <v>m</v>
          </cell>
        </row>
        <row r="13">
          <cell r="A13" t="str">
            <v>제10호표</v>
          </cell>
          <cell r="B13" t="str">
            <v>건축물 보양</v>
          </cell>
          <cell r="C13" t="str">
            <v>부직포</v>
          </cell>
          <cell r="D13" t="str">
            <v>㎡</v>
          </cell>
        </row>
        <row r="14">
          <cell r="A14" t="str">
            <v>제11호표</v>
          </cell>
          <cell r="B14" t="str">
            <v>PVC계 바닥재 해체</v>
          </cell>
          <cell r="C14" t="str">
            <v>PVC바닥재(철거)</v>
          </cell>
          <cell r="D14" t="str">
            <v>㎡</v>
          </cell>
        </row>
        <row r="15">
          <cell r="A15" t="str">
            <v>제12호표</v>
          </cell>
          <cell r="B15" t="str">
            <v>단열필름 철거</v>
          </cell>
          <cell r="C15" t="str">
            <v>습식세척 2회</v>
          </cell>
          <cell r="D15" t="str">
            <v>㎡</v>
          </cell>
        </row>
        <row r="16">
          <cell r="A16" t="str">
            <v>제13호표</v>
          </cell>
          <cell r="B16" t="str">
            <v>유리창 세척</v>
          </cell>
          <cell r="C16" t="str">
            <v>내, 외부</v>
          </cell>
          <cell r="D16" t="str">
            <v>㎡</v>
          </cell>
        </row>
        <row r="18">
          <cell r="A18" t="str">
            <v>제15호표</v>
          </cell>
          <cell r="B18" t="str">
            <v>고소작업차</v>
          </cell>
          <cell r="C18" t="str">
            <v>3ton</v>
          </cell>
          <cell r="D18" t="str">
            <v>일</v>
          </cell>
        </row>
        <row r="19">
          <cell r="A19" t="str">
            <v>제16호표</v>
          </cell>
          <cell r="B19" t="str">
            <v>PVC계 바닥재 설치(전면접합)</v>
          </cell>
          <cell r="C19" t="str">
            <v>2.2T*1.83m*30m</v>
          </cell>
          <cell r="D19" t="str">
            <v>㎡</v>
          </cell>
        </row>
        <row r="20">
          <cell r="A20" t="str">
            <v>제17호표</v>
          </cell>
          <cell r="B20" t="str">
            <v>장애인 점자블록 설치</v>
          </cell>
          <cell r="C20" t="str">
            <v>스텐돌기PVC, 피스, 300*300*3T</v>
          </cell>
          <cell r="D20" t="str">
            <v>개</v>
          </cell>
        </row>
        <row r="21">
          <cell r="A21" t="str">
            <v>제18호표</v>
          </cell>
          <cell r="B21" t="str">
            <v>계단 논슬립 설치</v>
          </cell>
          <cell r="C21" t="str">
            <v>멀티스탭나인67 62*22*2mm</v>
          </cell>
          <cell r="D21" t="str">
            <v>m</v>
          </cell>
        </row>
        <row r="22">
          <cell r="A22" t="str">
            <v>제19호표</v>
          </cell>
          <cell r="B22" t="str">
            <v>유리 열차단 필름 설치</v>
          </cell>
          <cell r="C22" t="str">
            <v>BW99UV100(열차단99%자외선차단100%)</v>
          </cell>
          <cell r="D22" t="str">
            <v>㎡</v>
          </cell>
        </row>
        <row r="23">
          <cell r="A23" t="str">
            <v>제20호표</v>
          </cell>
          <cell r="B23" t="str">
            <v>오일스테인칠</v>
          </cell>
          <cell r="C23" t="str">
            <v>순&amp;수 우드스테인(친환경)</v>
          </cell>
        </row>
      </sheetData>
      <sheetData sheetId="5"/>
      <sheetData sheetId="6"/>
      <sheetData sheetId="7">
        <row r="4">
          <cell r="A4" t="str">
            <v>1. 가설공사</v>
          </cell>
        </row>
        <row r="5">
          <cell r="AQ5">
            <v>517</v>
          </cell>
        </row>
        <row r="6">
          <cell r="AQ6">
            <v>193</v>
          </cell>
        </row>
        <row r="7">
          <cell r="AQ7">
            <v>258</v>
          </cell>
        </row>
        <row r="8">
          <cell r="AQ8">
            <v>193</v>
          </cell>
        </row>
        <row r="10">
          <cell r="A10" t="str">
            <v>2. 수장공사</v>
          </cell>
        </row>
        <row r="11">
          <cell r="AQ11">
            <v>83</v>
          </cell>
        </row>
        <row r="12">
          <cell r="AQ12">
            <v>374</v>
          </cell>
        </row>
        <row r="13">
          <cell r="AQ13">
            <v>925</v>
          </cell>
        </row>
        <row r="14">
          <cell r="AQ14">
            <v>83</v>
          </cell>
        </row>
        <row r="15">
          <cell r="AQ15">
            <v>25</v>
          </cell>
        </row>
        <row r="16">
          <cell r="AQ16">
            <v>25.2</v>
          </cell>
        </row>
        <row r="17">
          <cell r="AQ17">
            <v>415</v>
          </cell>
        </row>
        <row r="19">
          <cell r="A19" t="str">
            <v>3. 칠공사</v>
          </cell>
        </row>
        <row r="20">
          <cell r="AQ20">
            <v>469</v>
          </cell>
        </row>
        <row r="22">
          <cell r="A22" t="str">
            <v>4. 폐기물처리</v>
          </cell>
        </row>
        <row r="23">
          <cell r="AQ23">
            <v>0.18122720000000003</v>
          </cell>
        </row>
        <row r="24">
          <cell r="AQ24">
            <v>0.18122720000000003</v>
          </cell>
        </row>
        <row r="25">
          <cell r="AQ25">
            <v>0.18122720000000003</v>
          </cell>
        </row>
      </sheetData>
      <sheetData sheetId="8"/>
      <sheetData sheetId="9"/>
      <sheetData sheetId="10"/>
      <sheetData sheetId="11">
        <row r="47">
          <cell r="B47" t="str">
            <v>폐기물 상차비</v>
          </cell>
          <cell r="C47" t="str">
            <v>혼합폐기물</v>
          </cell>
          <cell r="D47" t="str">
            <v>ton</v>
          </cell>
        </row>
        <row r="48">
          <cell r="B48" t="str">
            <v>폐기물 운반비</v>
          </cell>
          <cell r="C48" t="str">
            <v>24톤, 덤프트럭</v>
          </cell>
          <cell r="D48" t="str">
            <v>ton</v>
          </cell>
        </row>
        <row r="49">
          <cell r="B49" t="str">
            <v>폐기물 처리비</v>
          </cell>
          <cell r="C49" t="str">
            <v>혼합폐기물</v>
          </cell>
          <cell r="D49" t="str">
            <v>ton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AA938B-4140-4E6E-AB1D-CF0BD2D4E384}">
  <dimension ref="A1:F33"/>
  <sheetViews>
    <sheetView tabSelected="1" zoomScaleNormal="100" zoomScaleSheetLayoutView="85" workbookViewId="0">
      <selection sqref="A1:F1"/>
    </sheetView>
  </sheetViews>
  <sheetFormatPr defaultRowHeight="16.5" x14ac:dyDescent="0.3"/>
  <cols>
    <col min="1" max="2" width="4.625" customWidth="1"/>
    <col min="3" max="3" width="44.625" customWidth="1"/>
    <col min="4" max="4" width="34.625" customWidth="1"/>
    <col min="5" max="5" width="65.625" customWidth="1"/>
    <col min="6" max="6" width="34.625" customWidth="1"/>
  </cols>
  <sheetData>
    <row r="1" spans="1:6" ht="21.95" customHeight="1" x14ac:dyDescent="0.3">
      <c r="A1" s="1" t="s">
        <v>0</v>
      </c>
      <c r="B1" s="1"/>
      <c r="C1" s="1"/>
      <c r="D1" s="1"/>
      <c r="E1" s="1"/>
      <c r="F1" s="1"/>
    </row>
    <row r="2" spans="1:6" ht="21.95" customHeight="1" x14ac:dyDescent="0.3">
      <c r="A2" s="2" t="s">
        <v>1</v>
      </c>
      <c r="B2" s="2"/>
      <c r="C2" s="2" t="str">
        <f>[1]집계표!A6</f>
        <v>농업기술원 본원 내·외부 보수 공사</v>
      </c>
      <c r="D2" s="2"/>
      <c r="E2" s="3"/>
      <c r="F2" s="3"/>
    </row>
    <row r="3" spans="1:6" ht="21.95" customHeight="1" x14ac:dyDescent="0.3">
      <c r="A3" s="4" t="s">
        <v>2</v>
      </c>
      <c r="B3" s="4"/>
      <c r="C3" s="4"/>
      <c r="D3" s="5" t="s">
        <v>3</v>
      </c>
      <c r="E3" s="5" t="s">
        <v>4</v>
      </c>
      <c r="F3" s="5" t="s">
        <v>5</v>
      </c>
    </row>
    <row r="4" spans="1:6" ht="21.95" customHeight="1" x14ac:dyDescent="0.3">
      <c r="A4" s="6" t="s">
        <v>6</v>
      </c>
      <c r="B4" s="6" t="s">
        <v>7</v>
      </c>
      <c r="C4" s="7" t="s">
        <v>8</v>
      </c>
      <c r="D4" s="8"/>
      <c r="E4" s="9" t="s">
        <v>9</v>
      </c>
      <c r="F4" s="9" t="s">
        <v>9</v>
      </c>
    </row>
    <row r="5" spans="1:6" ht="21.95" customHeight="1" x14ac:dyDescent="0.3">
      <c r="A5" s="6"/>
      <c r="B5" s="6"/>
      <c r="C5" s="7" t="s">
        <v>10</v>
      </c>
      <c r="D5" s="8"/>
      <c r="E5" s="9" t="s">
        <v>9</v>
      </c>
      <c r="F5" s="9" t="s">
        <v>9</v>
      </c>
    </row>
    <row r="6" spans="1:6" ht="21.95" customHeight="1" x14ac:dyDescent="0.3">
      <c r="A6" s="6"/>
      <c r="B6" s="6"/>
      <c r="C6" s="7" t="s">
        <v>11</v>
      </c>
      <c r="D6" s="8"/>
      <c r="E6" s="9" t="s">
        <v>9</v>
      </c>
      <c r="F6" s="9" t="s">
        <v>9</v>
      </c>
    </row>
    <row r="7" spans="1:6" ht="21.95" customHeight="1" x14ac:dyDescent="0.3">
      <c r="A7" s="6"/>
      <c r="B7" s="6"/>
      <c r="C7" s="7" t="s">
        <v>12</v>
      </c>
      <c r="D7" s="8"/>
      <c r="E7" s="9" t="s">
        <v>9</v>
      </c>
      <c r="F7" s="9" t="s">
        <v>9</v>
      </c>
    </row>
    <row r="8" spans="1:6" ht="21.95" customHeight="1" x14ac:dyDescent="0.3">
      <c r="A8" s="6"/>
      <c r="B8" s="6" t="s">
        <v>13</v>
      </c>
      <c r="C8" s="7" t="s">
        <v>14</v>
      </c>
      <c r="D8" s="8"/>
      <c r="E8" s="9" t="s">
        <v>9</v>
      </c>
      <c r="F8" s="9" t="s">
        <v>9</v>
      </c>
    </row>
    <row r="9" spans="1:6" ht="21.95" customHeight="1" x14ac:dyDescent="0.3">
      <c r="A9" s="6"/>
      <c r="B9" s="6"/>
      <c r="C9" s="7" t="s">
        <v>15</v>
      </c>
      <c r="D9" s="8"/>
      <c r="E9" s="9" t="s">
        <v>16</v>
      </c>
      <c r="F9" s="9" t="s">
        <v>9</v>
      </c>
    </row>
    <row r="10" spans="1:6" ht="21.95" customHeight="1" x14ac:dyDescent="0.3">
      <c r="A10" s="6"/>
      <c r="B10" s="6"/>
      <c r="C10" s="7" t="s">
        <v>12</v>
      </c>
      <c r="D10" s="8"/>
      <c r="E10" s="9" t="s">
        <v>9</v>
      </c>
      <c r="F10" s="9" t="s">
        <v>9</v>
      </c>
    </row>
    <row r="11" spans="1:6" ht="21.95" customHeight="1" x14ac:dyDescent="0.3">
      <c r="A11" s="6"/>
      <c r="B11" s="6" t="s">
        <v>17</v>
      </c>
      <c r="C11" s="7" t="s">
        <v>18</v>
      </c>
      <c r="D11" s="8"/>
      <c r="E11" s="9" t="s">
        <v>9</v>
      </c>
      <c r="F11" s="9" t="s">
        <v>9</v>
      </c>
    </row>
    <row r="12" spans="1:6" ht="21.95" customHeight="1" x14ac:dyDescent="0.3">
      <c r="A12" s="6"/>
      <c r="B12" s="6"/>
      <c r="C12" s="7" t="s">
        <v>19</v>
      </c>
      <c r="D12" s="8"/>
      <c r="E12" s="9" t="s">
        <v>20</v>
      </c>
      <c r="F12" s="9" t="s">
        <v>9</v>
      </c>
    </row>
    <row r="13" spans="1:6" ht="21.95" customHeight="1" x14ac:dyDescent="0.3">
      <c r="A13" s="6"/>
      <c r="B13" s="6"/>
      <c r="C13" s="7" t="s">
        <v>21</v>
      </c>
      <c r="D13" s="8"/>
      <c r="E13" s="9" t="s">
        <v>22</v>
      </c>
      <c r="F13" s="9" t="s">
        <v>9</v>
      </c>
    </row>
    <row r="14" spans="1:6" ht="21.95" customHeight="1" x14ac:dyDescent="0.3">
      <c r="A14" s="6"/>
      <c r="B14" s="6"/>
      <c r="C14" s="7" t="s">
        <v>23</v>
      </c>
      <c r="D14" s="8"/>
      <c r="E14" s="9" t="s">
        <v>24</v>
      </c>
      <c r="F14" s="9" t="s">
        <v>25</v>
      </c>
    </row>
    <row r="15" spans="1:6" ht="21.95" customHeight="1" x14ac:dyDescent="0.3">
      <c r="A15" s="6"/>
      <c r="B15" s="6"/>
      <c r="C15" s="7" t="s">
        <v>26</v>
      </c>
      <c r="D15" s="8"/>
      <c r="E15" s="9" t="s">
        <v>27</v>
      </c>
      <c r="F15" s="9" t="s">
        <v>25</v>
      </c>
    </row>
    <row r="16" spans="1:6" ht="21.95" customHeight="1" x14ac:dyDescent="0.3">
      <c r="A16" s="6"/>
      <c r="B16" s="6"/>
      <c r="C16" s="7" t="s">
        <v>28</v>
      </c>
      <c r="D16" s="8"/>
      <c r="E16" s="9" t="s">
        <v>29</v>
      </c>
      <c r="F16" s="9" t="s">
        <v>25</v>
      </c>
    </row>
    <row r="17" spans="1:6" ht="21.95" customHeight="1" x14ac:dyDescent="0.3">
      <c r="A17" s="6"/>
      <c r="B17" s="6"/>
      <c r="C17" s="7" t="s">
        <v>30</v>
      </c>
      <c r="D17" s="8"/>
      <c r="E17" s="9" t="s">
        <v>31</v>
      </c>
      <c r="F17" s="9" t="s">
        <v>32</v>
      </c>
    </row>
    <row r="18" spans="1:6" ht="21.95" customHeight="1" x14ac:dyDescent="0.3">
      <c r="A18" s="6"/>
      <c r="B18" s="6"/>
      <c r="C18" s="7" t="s">
        <v>33</v>
      </c>
      <c r="D18" s="8"/>
      <c r="E18" s="9" t="s">
        <v>9</v>
      </c>
      <c r="F18" s="9" t="s">
        <v>9</v>
      </c>
    </row>
    <row r="19" spans="1:6" ht="21.95" customHeight="1" x14ac:dyDescent="0.3">
      <c r="A19" s="6"/>
      <c r="B19" s="6"/>
      <c r="C19" s="7" t="s">
        <v>34</v>
      </c>
      <c r="D19" s="8"/>
      <c r="E19" s="9" t="s">
        <v>35</v>
      </c>
      <c r="F19" s="9" t="s">
        <v>36</v>
      </c>
    </row>
    <row r="20" spans="1:6" ht="21.95" customHeight="1" x14ac:dyDescent="0.3">
      <c r="A20" s="6"/>
      <c r="B20" s="6"/>
      <c r="C20" s="7" t="s">
        <v>37</v>
      </c>
      <c r="D20" s="8"/>
      <c r="E20" s="9" t="s">
        <v>38</v>
      </c>
      <c r="F20" s="9"/>
    </row>
    <row r="21" spans="1:6" ht="21.95" customHeight="1" x14ac:dyDescent="0.3">
      <c r="A21" s="6"/>
      <c r="B21" s="6"/>
      <c r="C21" s="7" t="s">
        <v>39</v>
      </c>
      <c r="D21" s="8"/>
      <c r="E21" s="9" t="s">
        <v>40</v>
      </c>
      <c r="F21" s="9" t="s">
        <v>9</v>
      </c>
    </row>
    <row r="22" spans="1:6" ht="21.95" customHeight="1" x14ac:dyDescent="0.3">
      <c r="A22" s="6"/>
      <c r="B22" s="6"/>
      <c r="C22" s="7" t="s">
        <v>41</v>
      </c>
      <c r="D22" s="8"/>
      <c r="E22" s="9" t="s">
        <v>42</v>
      </c>
      <c r="F22" s="9" t="s">
        <v>9</v>
      </c>
    </row>
    <row r="23" spans="1:6" ht="21.95" customHeight="1" x14ac:dyDescent="0.3">
      <c r="A23" s="6"/>
      <c r="B23" s="6"/>
      <c r="C23" s="7" t="s">
        <v>43</v>
      </c>
      <c r="D23" s="8"/>
      <c r="E23" s="9" t="s">
        <v>44</v>
      </c>
      <c r="F23" s="9" t="s">
        <v>9</v>
      </c>
    </row>
    <row r="24" spans="1:6" ht="21.95" customHeight="1" x14ac:dyDescent="0.3">
      <c r="A24" s="6"/>
      <c r="B24" s="6"/>
      <c r="C24" s="7" t="s">
        <v>12</v>
      </c>
      <c r="D24" s="8"/>
      <c r="E24" s="9" t="s">
        <v>9</v>
      </c>
      <c r="F24" s="9" t="s">
        <v>9</v>
      </c>
    </row>
    <row r="25" spans="1:6" ht="21.95" customHeight="1" x14ac:dyDescent="0.3">
      <c r="A25" s="10" t="s">
        <v>45</v>
      </c>
      <c r="B25" s="10"/>
      <c r="C25" s="11"/>
      <c r="D25" s="8"/>
      <c r="E25" s="9" t="s">
        <v>9</v>
      </c>
      <c r="F25" s="9" t="s">
        <v>9</v>
      </c>
    </row>
    <row r="26" spans="1:6" ht="21.95" customHeight="1" x14ac:dyDescent="0.3">
      <c r="A26" s="10" t="s">
        <v>46</v>
      </c>
      <c r="B26" s="10"/>
      <c r="C26" s="11"/>
      <c r="D26" s="8"/>
      <c r="E26" s="9" t="s">
        <v>47</v>
      </c>
      <c r="F26" s="9" t="s">
        <v>9</v>
      </c>
    </row>
    <row r="27" spans="1:6" ht="21.95" customHeight="1" x14ac:dyDescent="0.3">
      <c r="A27" s="10" t="s">
        <v>48</v>
      </c>
      <c r="B27" s="10"/>
      <c r="C27" s="11"/>
      <c r="D27" s="8"/>
      <c r="E27" s="9" t="s">
        <v>49</v>
      </c>
      <c r="F27" s="9" t="s">
        <v>9</v>
      </c>
    </row>
    <row r="28" spans="1:6" ht="21.95" customHeight="1" x14ac:dyDescent="0.3">
      <c r="A28" s="10" t="s">
        <v>50</v>
      </c>
      <c r="B28" s="10"/>
      <c r="C28" s="11"/>
      <c r="D28" s="8"/>
      <c r="E28" s="9" t="s">
        <v>9</v>
      </c>
      <c r="F28" s="9" t="s">
        <v>9</v>
      </c>
    </row>
    <row r="29" spans="1:6" ht="21.95" customHeight="1" x14ac:dyDescent="0.3">
      <c r="A29" s="10" t="s">
        <v>51</v>
      </c>
      <c r="B29" s="10"/>
      <c r="C29" s="11"/>
      <c r="D29" s="8"/>
      <c r="E29" s="9" t="s">
        <v>9</v>
      </c>
      <c r="F29" s="9" t="s">
        <v>9</v>
      </c>
    </row>
    <row r="30" spans="1:6" ht="21.95" customHeight="1" x14ac:dyDescent="0.3">
      <c r="A30" s="10" t="s">
        <v>52</v>
      </c>
      <c r="B30" s="10"/>
      <c r="C30" s="11"/>
      <c r="D30" s="8"/>
      <c r="E30" s="9" t="s">
        <v>9</v>
      </c>
      <c r="F30" s="9" t="s">
        <v>9</v>
      </c>
    </row>
    <row r="31" spans="1:6" ht="21.95" customHeight="1" x14ac:dyDescent="0.3">
      <c r="A31" s="10" t="s">
        <v>53</v>
      </c>
      <c r="B31" s="10"/>
      <c r="C31" s="11"/>
      <c r="D31" s="8"/>
      <c r="E31" s="9" t="s">
        <v>54</v>
      </c>
      <c r="F31" s="9" t="s">
        <v>9</v>
      </c>
    </row>
    <row r="32" spans="1:6" ht="21.95" customHeight="1" x14ac:dyDescent="0.3">
      <c r="A32" s="10" t="s">
        <v>55</v>
      </c>
      <c r="B32" s="10"/>
      <c r="C32" s="11"/>
      <c r="D32" s="8"/>
      <c r="E32" s="9" t="s">
        <v>56</v>
      </c>
      <c r="F32" s="9" t="s">
        <v>9</v>
      </c>
    </row>
    <row r="33" spans="1:6" ht="21.95" customHeight="1" x14ac:dyDescent="0.3">
      <c r="A33" s="10" t="s">
        <v>57</v>
      </c>
      <c r="B33" s="10"/>
      <c r="C33" s="11"/>
      <c r="D33" s="8"/>
      <c r="E33" s="9" t="s">
        <v>9</v>
      </c>
      <c r="F33" s="9" t="s">
        <v>9</v>
      </c>
    </row>
  </sheetData>
  <mergeCells count="16">
    <mergeCell ref="A31:C31"/>
    <mergeCell ref="A32:C32"/>
    <mergeCell ref="A33:C33"/>
    <mergeCell ref="A25:C25"/>
    <mergeCell ref="A26:C26"/>
    <mergeCell ref="A27:C27"/>
    <mergeCell ref="A28:C28"/>
    <mergeCell ref="A29:C29"/>
    <mergeCell ref="A30:C30"/>
    <mergeCell ref="A1:F1"/>
    <mergeCell ref="E2:F2"/>
    <mergeCell ref="A3:C3"/>
    <mergeCell ref="A4:A24"/>
    <mergeCell ref="B4:B7"/>
    <mergeCell ref="B8:B10"/>
    <mergeCell ref="B11:B24"/>
  </mergeCells>
  <phoneticPr fontId="2" type="noConversion"/>
  <pageMargins left="0.7" right="0.7" top="0.75" bottom="0.75" header="0.3" footer="0.3"/>
  <pageSetup paperSize="9" scale="65" fitToHeight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F33DA8-86DF-4061-9CB5-BED406F01D3D}">
  <dimension ref="A1:Q26"/>
  <sheetViews>
    <sheetView showZeros="0" view="pageBreakPreview" zoomScale="115" zoomScaleNormal="100" zoomScaleSheetLayoutView="115" workbookViewId="0">
      <selection sqref="A1:M1"/>
    </sheetView>
  </sheetViews>
  <sheetFormatPr defaultRowHeight="12" x14ac:dyDescent="0.3"/>
  <cols>
    <col min="1" max="1" width="20.75" style="13" customWidth="1"/>
    <col min="2" max="2" width="17.25" style="13" customWidth="1"/>
    <col min="3" max="3" width="5.75" style="13" customWidth="1"/>
    <col min="4" max="4" width="5.25" style="13" customWidth="1"/>
    <col min="5" max="5" width="9" style="13"/>
    <col min="6" max="6" width="10" style="13" bestFit="1" customWidth="1"/>
    <col min="7" max="7" width="9" style="13"/>
    <col min="8" max="8" width="10" style="13" customWidth="1"/>
    <col min="9" max="11" width="9" style="13"/>
    <col min="12" max="12" width="10.75" style="13" customWidth="1"/>
    <col min="13" max="15" width="9" style="13"/>
    <col min="16" max="16" width="12.75" style="13" bestFit="1" customWidth="1"/>
    <col min="17" max="17" width="10" style="13" bestFit="1" customWidth="1"/>
    <col min="18" max="16384" width="9" style="13"/>
  </cols>
  <sheetData>
    <row r="1" spans="1:17" ht="25.5" x14ac:dyDescent="0.3">
      <c r="A1" s="12" t="s">
        <v>58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</row>
    <row r="3" spans="1:17" ht="18" customHeight="1" x14ac:dyDescent="0.3">
      <c r="A3" s="14" t="s">
        <v>59</v>
      </c>
      <c r="B3" s="14" t="s">
        <v>60</v>
      </c>
      <c r="C3" s="15" t="s">
        <v>61</v>
      </c>
      <c r="D3" s="15" t="s">
        <v>62</v>
      </c>
      <c r="E3" s="14" t="s">
        <v>63</v>
      </c>
      <c r="F3" s="14"/>
      <c r="G3" s="14" t="s">
        <v>64</v>
      </c>
      <c r="H3" s="14"/>
      <c r="I3" s="14" t="s">
        <v>65</v>
      </c>
      <c r="J3" s="14"/>
      <c r="K3" s="14" t="s">
        <v>66</v>
      </c>
      <c r="L3" s="14"/>
      <c r="M3" s="14" t="s">
        <v>67</v>
      </c>
    </row>
    <row r="4" spans="1:17" ht="18" customHeight="1" x14ac:dyDescent="0.3">
      <c r="A4" s="16"/>
      <c r="B4" s="16"/>
      <c r="C4" s="17"/>
      <c r="D4" s="17"/>
      <c r="E4" s="18" t="s">
        <v>68</v>
      </c>
      <c r="F4" s="18" t="s">
        <v>69</v>
      </c>
      <c r="G4" s="18" t="s">
        <v>68</v>
      </c>
      <c r="H4" s="18" t="s">
        <v>69</v>
      </c>
      <c r="I4" s="18" t="s">
        <v>68</v>
      </c>
      <c r="J4" s="18" t="s">
        <v>69</v>
      </c>
      <c r="K4" s="18" t="s">
        <v>68</v>
      </c>
      <c r="L4" s="18" t="s">
        <v>69</v>
      </c>
      <c r="M4" s="16"/>
    </row>
    <row r="5" spans="1:17" ht="19.899999999999999" customHeight="1" x14ac:dyDescent="0.3">
      <c r="A5" s="19"/>
      <c r="B5" s="19"/>
      <c r="C5" s="19"/>
      <c r="D5" s="19"/>
      <c r="E5" s="20"/>
      <c r="F5" s="20">
        <f>C5*E5</f>
        <v>0</v>
      </c>
      <c r="G5" s="20"/>
      <c r="H5" s="20">
        <f>C5*G5</f>
        <v>0</v>
      </c>
      <c r="I5" s="20"/>
      <c r="J5" s="20">
        <f>C5*I5</f>
        <v>0</v>
      </c>
      <c r="K5" s="20">
        <f>E5+G5+I5</f>
        <v>0</v>
      </c>
      <c r="L5" s="20">
        <f>F5+H5+J5</f>
        <v>0</v>
      </c>
      <c r="M5" s="20"/>
    </row>
    <row r="6" spans="1:17" ht="19.899999999999999" customHeight="1" x14ac:dyDescent="0.3">
      <c r="A6" s="21" t="s">
        <v>70</v>
      </c>
      <c r="B6" s="22"/>
      <c r="C6" s="23">
        <v>1</v>
      </c>
      <c r="D6" s="24" t="s">
        <v>71</v>
      </c>
      <c r="E6" s="25"/>
      <c r="F6" s="26"/>
      <c r="G6" s="26"/>
      <c r="H6" s="26"/>
      <c r="I6" s="26"/>
      <c r="J6" s="26"/>
      <c r="K6" s="26"/>
      <c r="L6" s="26"/>
      <c r="M6" s="25"/>
    </row>
    <row r="7" spans="1:17" ht="19.899999999999999" customHeight="1" x14ac:dyDescent="0.3">
      <c r="A7" s="27"/>
      <c r="B7" s="27"/>
      <c r="C7" s="28"/>
      <c r="D7" s="29"/>
      <c r="E7" s="30"/>
      <c r="F7" s="31"/>
      <c r="G7" s="30"/>
      <c r="H7" s="31"/>
      <c r="I7" s="30"/>
      <c r="J7" s="31"/>
      <c r="K7" s="31"/>
      <c r="L7" s="31"/>
      <c r="M7" s="30"/>
    </row>
    <row r="8" spans="1:17" ht="19.899999999999999" customHeight="1" x14ac:dyDescent="0.3">
      <c r="A8" s="27" t="str">
        <f>[1]내역서!A5</f>
        <v>1. 가설공사</v>
      </c>
      <c r="B8" s="27" t="s">
        <v>72</v>
      </c>
      <c r="C8" s="32">
        <v>1</v>
      </c>
      <c r="D8" s="29" t="s">
        <v>71</v>
      </c>
      <c r="E8" s="30"/>
      <c r="F8" s="31"/>
      <c r="G8" s="31"/>
      <c r="H8" s="31"/>
      <c r="I8" s="31"/>
      <c r="J8" s="31"/>
      <c r="K8" s="31"/>
      <c r="L8" s="31"/>
      <c r="M8" s="30"/>
    </row>
    <row r="9" spans="1:17" ht="19.899999999999999" customHeight="1" x14ac:dyDescent="0.3">
      <c r="A9" s="33" t="str">
        <f>[1]내역서!A13</f>
        <v>2. 수장공사</v>
      </c>
      <c r="B9" s="27"/>
      <c r="C9" s="32">
        <v>1</v>
      </c>
      <c r="D9" s="29" t="s">
        <v>71</v>
      </c>
      <c r="E9" s="30"/>
      <c r="F9" s="31"/>
      <c r="G9" s="31"/>
      <c r="H9" s="31"/>
      <c r="I9" s="31"/>
      <c r="J9" s="31"/>
      <c r="K9" s="31"/>
      <c r="L9" s="31"/>
      <c r="M9" s="30"/>
    </row>
    <row r="10" spans="1:17" ht="19.899999999999999" customHeight="1" x14ac:dyDescent="0.3">
      <c r="A10" s="33" t="str">
        <f>[1]내역서!A23</f>
        <v>3. 칠공사</v>
      </c>
      <c r="B10" s="27"/>
      <c r="C10" s="32">
        <v>1</v>
      </c>
      <c r="D10" s="29" t="s">
        <v>71</v>
      </c>
      <c r="E10" s="28"/>
      <c r="F10" s="31"/>
      <c r="G10" s="31"/>
      <c r="H10" s="31"/>
      <c r="I10" s="31"/>
      <c r="J10" s="31"/>
      <c r="K10" s="31"/>
      <c r="L10" s="31"/>
      <c r="M10" s="30"/>
    </row>
    <row r="11" spans="1:17" ht="19.899999999999999" customHeight="1" x14ac:dyDescent="0.3">
      <c r="A11" s="33" t="str">
        <f>[1]내역서!A27</f>
        <v>4. 폐기물처리</v>
      </c>
      <c r="B11" s="34"/>
      <c r="C11" s="32">
        <v>1</v>
      </c>
      <c r="D11" s="29" t="s">
        <v>71</v>
      </c>
      <c r="E11" s="28"/>
      <c r="F11" s="31"/>
      <c r="G11" s="31"/>
      <c r="H11" s="31"/>
      <c r="I11" s="31"/>
      <c r="J11" s="31"/>
      <c r="K11" s="31"/>
      <c r="L11" s="31"/>
      <c r="M11" s="30"/>
    </row>
    <row r="12" spans="1:17" ht="19.899999999999999" customHeight="1" x14ac:dyDescent="0.3">
      <c r="A12" s="27"/>
      <c r="B12" s="34"/>
      <c r="C12" s="32"/>
      <c r="D12" s="29"/>
      <c r="E12" s="28"/>
      <c r="F12" s="31"/>
      <c r="G12" s="30"/>
      <c r="H12" s="31"/>
      <c r="I12" s="30"/>
      <c r="J12" s="31"/>
      <c r="K12" s="31"/>
      <c r="L12" s="31"/>
      <c r="M12" s="30"/>
      <c r="Q12" s="35"/>
    </row>
    <row r="13" spans="1:17" ht="19.899999999999999" customHeight="1" x14ac:dyDescent="0.3">
      <c r="A13" s="27"/>
      <c r="B13" s="27"/>
      <c r="C13" s="32"/>
      <c r="D13" s="29"/>
      <c r="E13" s="28"/>
      <c r="F13" s="31"/>
      <c r="G13" s="30"/>
      <c r="H13" s="31"/>
      <c r="I13" s="30"/>
      <c r="J13" s="31"/>
      <c r="K13" s="31"/>
      <c r="L13" s="31"/>
      <c r="M13" s="30"/>
    </row>
    <row r="14" spans="1:17" ht="19.899999999999999" customHeight="1" x14ac:dyDescent="0.3">
      <c r="A14" s="27"/>
      <c r="B14" s="27"/>
      <c r="C14" s="28"/>
      <c r="D14" s="29"/>
      <c r="E14" s="30"/>
      <c r="F14" s="31"/>
      <c r="G14" s="30"/>
      <c r="H14" s="31"/>
      <c r="I14" s="30"/>
      <c r="J14" s="31"/>
      <c r="K14" s="31"/>
      <c r="L14" s="31"/>
      <c r="M14" s="30"/>
    </row>
    <row r="15" spans="1:17" ht="19.899999999999999" customHeight="1" x14ac:dyDescent="0.3">
      <c r="A15" s="27"/>
      <c r="B15" s="27"/>
      <c r="C15" s="28"/>
      <c r="D15" s="29"/>
      <c r="E15" s="28"/>
      <c r="F15" s="36"/>
      <c r="G15" s="28"/>
      <c r="H15" s="36"/>
      <c r="I15" s="28"/>
      <c r="J15" s="36"/>
      <c r="K15" s="36"/>
      <c r="L15" s="36"/>
      <c r="M15" s="30"/>
    </row>
    <row r="16" spans="1:17" ht="19.899999999999999" customHeight="1" x14ac:dyDescent="0.3">
      <c r="A16" s="27"/>
      <c r="B16" s="27"/>
      <c r="C16" s="28"/>
      <c r="D16" s="29"/>
      <c r="E16" s="28"/>
      <c r="F16" s="36">
        <f>TRUNC(C16*E16,0)</f>
        <v>0</v>
      </c>
      <c r="G16" s="28"/>
      <c r="H16" s="36">
        <f>TRUNC(C16*G16,0)</f>
        <v>0</v>
      </c>
      <c r="I16" s="28"/>
      <c r="J16" s="36">
        <f>TRUNC(C16*I16,0)</f>
        <v>0</v>
      </c>
      <c r="K16" s="36">
        <f>E16+G16+I16</f>
        <v>0</v>
      </c>
      <c r="L16" s="36">
        <f>F16+H16+J16</f>
        <v>0</v>
      </c>
      <c r="M16" s="30"/>
    </row>
    <row r="17" spans="1:15" ht="19.899999999999999" customHeight="1" x14ac:dyDescent="0.3">
      <c r="A17" s="27"/>
      <c r="B17" s="27"/>
      <c r="C17" s="32"/>
      <c r="D17" s="29"/>
      <c r="E17" s="30"/>
      <c r="F17" s="31">
        <f t="shared" ref="F17:F25" si="0">TRUNC(C17*E17,0)</f>
        <v>0</v>
      </c>
      <c r="G17" s="30"/>
      <c r="H17" s="31">
        <f t="shared" ref="H17:H25" si="1">TRUNC(C17*G17,0)</f>
        <v>0</v>
      </c>
      <c r="I17" s="30"/>
      <c r="J17" s="31">
        <f t="shared" ref="J17:J25" si="2">TRUNC(C17*I17,0)</f>
        <v>0</v>
      </c>
      <c r="K17" s="31">
        <f>E17+G17+I17</f>
        <v>0</v>
      </c>
      <c r="L17" s="31">
        <f>F17+H17+J17</f>
        <v>0</v>
      </c>
      <c r="M17" s="30"/>
      <c r="O17" s="13" t="s">
        <v>72</v>
      </c>
    </row>
    <row r="18" spans="1:15" ht="19.899999999999999" customHeight="1" x14ac:dyDescent="0.3">
      <c r="A18" s="37"/>
      <c r="B18" s="37"/>
      <c r="C18" s="38"/>
      <c r="D18" s="24"/>
      <c r="E18" s="25"/>
      <c r="F18" s="26"/>
      <c r="G18" s="25"/>
      <c r="H18" s="26"/>
      <c r="I18" s="25"/>
      <c r="J18" s="26"/>
      <c r="K18" s="26"/>
      <c r="L18" s="26"/>
      <c r="M18" s="25"/>
    </row>
    <row r="19" spans="1:15" ht="19.899999999999999" customHeight="1" x14ac:dyDescent="0.3">
      <c r="A19" s="27"/>
      <c r="B19" s="27"/>
      <c r="C19" s="28"/>
      <c r="D19" s="29"/>
      <c r="E19" s="30"/>
      <c r="F19" s="31"/>
      <c r="G19" s="30"/>
      <c r="H19" s="31"/>
      <c r="I19" s="30"/>
      <c r="J19" s="31"/>
      <c r="K19" s="31"/>
      <c r="L19" s="31"/>
      <c r="M19" s="30"/>
    </row>
    <row r="20" spans="1:15" ht="19.899999999999999" customHeight="1" x14ac:dyDescent="0.3">
      <c r="A20" s="27"/>
      <c r="B20" s="27"/>
      <c r="C20" s="28"/>
      <c r="D20" s="29"/>
      <c r="E20" s="28"/>
      <c r="F20" s="36"/>
      <c r="G20" s="28"/>
      <c r="H20" s="36"/>
      <c r="I20" s="28"/>
      <c r="J20" s="36"/>
      <c r="K20" s="36"/>
      <c r="L20" s="36"/>
      <c r="M20" s="30"/>
    </row>
    <row r="21" spans="1:15" ht="19.899999999999999" customHeight="1" x14ac:dyDescent="0.3">
      <c r="A21" s="27"/>
      <c r="B21" s="27"/>
      <c r="C21" s="28"/>
      <c r="D21" s="29"/>
      <c r="E21" s="28"/>
      <c r="F21" s="36">
        <f t="shared" si="0"/>
        <v>0</v>
      </c>
      <c r="G21" s="28"/>
      <c r="H21" s="36">
        <f t="shared" si="1"/>
        <v>0</v>
      </c>
      <c r="I21" s="28"/>
      <c r="J21" s="36">
        <f t="shared" si="2"/>
        <v>0</v>
      </c>
      <c r="K21" s="36">
        <f t="shared" ref="K21:L24" si="3">E21+G21+I21</f>
        <v>0</v>
      </c>
      <c r="L21" s="36">
        <f t="shared" si="3"/>
        <v>0</v>
      </c>
      <c r="M21" s="30"/>
    </row>
    <row r="22" spans="1:15" ht="19.899999999999999" customHeight="1" x14ac:dyDescent="0.3">
      <c r="A22" s="27"/>
      <c r="B22" s="27"/>
      <c r="C22" s="28"/>
      <c r="D22" s="29"/>
      <c r="E22" s="28"/>
      <c r="F22" s="36">
        <f t="shared" si="0"/>
        <v>0</v>
      </c>
      <c r="G22" s="28"/>
      <c r="H22" s="36">
        <f t="shared" si="1"/>
        <v>0</v>
      </c>
      <c r="I22" s="28"/>
      <c r="J22" s="36">
        <f t="shared" si="2"/>
        <v>0</v>
      </c>
      <c r="K22" s="36">
        <f t="shared" si="3"/>
        <v>0</v>
      </c>
      <c r="L22" s="36">
        <f t="shared" si="3"/>
        <v>0</v>
      </c>
      <c r="M22" s="30"/>
    </row>
    <row r="23" spans="1:15" ht="19.899999999999999" customHeight="1" x14ac:dyDescent="0.3">
      <c r="A23" s="27"/>
      <c r="B23" s="27"/>
      <c r="C23" s="28"/>
      <c r="D23" s="29"/>
      <c r="E23" s="28"/>
      <c r="F23" s="36">
        <f t="shared" si="0"/>
        <v>0</v>
      </c>
      <c r="G23" s="28"/>
      <c r="H23" s="36">
        <f t="shared" si="1"/>
        <v>0</v>
      </c>
      <c r="I23" s="28"/>
      <c r="J23" s="36">
        <f t="shared" si="2"/>
        <v>0</v>
      </c>
      <c r="K23" s="36">
        <f t="shared" si="3"/>
        <v>0</v>
      </c>
      <c r="L23" s="36">
        <f t="shared" si="3"/>
        <v>0</v>
      </c>
      <c r="M23" s="30"/>
    </row>
    <row r="24" spans="1:15" ht="19.899999999999999" customHeight="1" x14ac:dyDescent="0.3">
      <c r="A24" s="27"/>
      <c r="B24" s="27"/>
      <c r="C24" s="28"/>
      <c r="D24" s="29"/>
      <c r="E24" s="28"/>
      <c r="F24" s="36">
        <f t="shared" si="0"/>
        <v>0</v>
      </c>
      <c r="G24" s="28"/>
      <c r="H24" s="36">
        <f t="shared" si="1"/>
        <v>0</v>
      </c>
      <c r="I24" s="28"/>
      <c r="J24" s="36">
        <f t="shared" si="2"/>
        <v>0</v>
      </c>
      <c r="K24" s="36">
        <f t="shared" si="3"/>
        <v>0</v>
      </c>
      <c r="L24" s="36">
        <f t="shared" si="3"/>
        <v>0</v>
      </c>
      <c r="M24" s="28"/>
    </row>
    <row r="25" spans="1:15" ht="19.899999999999999" customHeight="1" x14ac:dyDescent="0.3">
      <c r="A25" s="39"/>
      <c r="B25" s="39"/>
      <c r="C25" s="40"/>
      <c r="D25" s="39"/>
      <c r="E25" s="40"/>
      <c r="F25" s="41">
        <f t="shared" si="0"/>
        <v>0</v>
      </c>
      <c r="G25" s="40"/>
      <c r="H25" s="41">
        <f t="shared" si="1"/>
        <v>0</v>
      </c>
      <c r="I25" s="40"/>
      <c r="J25" s="41">
        <f t="shared" si="2"/>
        <v>0</v>
      </c>
      <c r="K25" s="41">
        <f>E25+G25+I25</f>
        <v>0</v>
      </c>
      <c r="L25" s="41">
        <f>F25+H25+J25</f>
        <v>0</v>
      </c>
      <c r="M25" s="40"/>
    </row>
    <row r="26" spans="1:15" ht="18" customHeight="1" x14ac:dyDescent="0.3"/>
  </sheetData>
  <mergeCells count="11">
    <mergeCell ref="A6:B6"/>
    <mergeCell ref="A1:M1"/>
    <mergeCell ref="A3:A4"/>
    <mergeCell ref="B3:B4"/>
    <mergeCell ref="C3:C4"/>
    <mergeCell ref="D3:D4"/>
    <mergeCell ref="E3:F3"/>
    <mergeCell ref="G3:H3"/>
    <mergeCell ref="I3:J3"/>
    <mergeCell ref="K3:L3"/>
    <mergeCell ref="M3:M4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0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05FA5F-4D11-4CEF-838B-8C0EA77E4FE3}">
  <dimension ref="A1:M31"/>
  <sheetViews>
    <sheetView showZeros="0" view="pageBreakPreview" zoomScale="85" zoomScaleNormal="100" zoomScaleSheetLayoutView="85" workbookViewId="0">
      <selection activeCell="I33" sqref="I33"/>
    </sheetView>
  </sheetViews>
  <sheetFormatPr defaultRowHeight="12" x14ac:dyDescent="0.3"/>
  <cols>
    <col min="1" max="2" width="22.625" style="13" customWidth="1"/>
    <col min="3" max="4" width="6.625" style="73" customWidth="1"/>
    <col min="5" max="12" width="14.625" style="13" customWidth="1"/>
    <col min="13" max="13" width="14.625" style="73" customWidth="1"/>
    <col min="14" max="14" width="9" style="13"/>
    <col min="15" max="15" width="11.25" style="13" bestFit="1" customWidth="1"/>
    <col min="16" max="16384" width="9" style="13"/>
  </cols>
  <sheetData>
    <row r="1" spans="1:13" ht="25.5" x14ac:dyDescent="0.3">
      <c r="A1" s="12" t="s">
        <v>73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</row>
    <row r="3" spans="1:13" ht="18" customHeight="1" x14ac:dyDescent="0.3">
      <c r="A3" s="42" t="s">
        <v>59</v>
      </c>
      <c r="B3" s="43" t="s">
        <v>60</v>
      </c>
      <c r="C3" s="44" t="s">
        <v>74</v>
      </c>
      <c r="D3" s="44" t="s">
        <v>75</v>
      </c>
      <c r="E3" s="43" t="s">
        <v>63</v>
      </c>
      <c r="F3" s="43"/>
      <c r="G3" s="43" t="s">
        <v>64</v>
      </c>
      <c r="H3" s="43"/>
      <c r="I3" s="43" t="s">
        <v>65</v>
      </c>
      <c r="J3" s="43"/>
      <c r="K3" s="43" t="s">
        <v>66</v>
      </c>
      <c r="L3" s="43"/>
      <c r="M3" s="45" t="s">
        <v>67</v>
      </c>
    </row>
    <row r="4" spans="1:13" ht="18" customHeight="1" x14ac:dyDescent="0.3">
      <c r="A4" s="46"/>
      <c r="B4" s="47"/>
      <c r="C4" s="48"/>
      <c r="D4" s="48"/>
      <c r="E4" s="49" t="s">
        <v>68</v>
      </c>
      <c r="F4" s="49" t="s">
        <v>69</v>
      </c>
      <c r="G4" s="49" t="s">
        <v>68</v>
      </c>
      <c r="H4" s="49" t="s">
        <v>69</v>
      </c>
      <c r="I4" s="49" t="s">
        <v>68</v>
      </c>
      <c r="J4" s="49" t="s">
        <v>69</v>
      </c>
      <c r="K4" s="49" t="s">
        <v>68</v>
      </c>
      <c r="L4" s="49" t="s">
        <v>69</v>
      </c>
      <c r="M4" s="50"/>
    </row>
    <row r="5" spans="1:13" s="56" customFormat="1" ht="20.100000000000001" customHeight="1" x14ac:dyDescent="0.3">
      <c r="A5" s="51" t="str">
        <f>[1]수량산출서!A4</f>
        <v>1. 가설공사</v>
      </c>
      <c r="B5" s="52"/>
      <c r="C5" s="53"/>
      <c r="D5" s="53"/>
      <c r="E5" s="54"/>
      <c r="F5" s="54"/>
      <c r="G5" s="54"/>
      <c r="H5" s="54"/>
      <c r="I5" s="54"/>
      <c r="J5" s="54"/>
      <c r="K5" s="54"/>
      <c r="L5" s="54"/>
      <c r="M5" s="55"/>
    </row>
    <row r="6" spans="1:13" ht="20.100000000000001" customHeight="1" x14ac:dyDescent="0.3">
      <c r="A6" s="57" t="str">
        <f>[1]일위대가목록표!B4</f>
        <v>컨테이너하우스</v>
      </c>
      <c r="B6" s="58" t="str">
        <f>[1]일위대가목록표!C4</f>
        <v>사무실용 3.0*6.0*2.6m(3개월)</v>
      </c>
      <c r="C6" s="59" t="s">
        <v>76</v>
      </c>
      <c r="D6" s="60">
        <v>1</v>
      </c>
      <c r="E6" s="61"/>
      <c r="F6" s="61"/>
      <c r="G6" s="61"/>
      <c r="H6" s="61"/>
      <c r="I6" s="61"/>
      <c r="J6" s="61"/>
      <c r="K6" s="61"/>
      <c r="L6" s="61"/>
      <c r="M6" s="62" t="str">
        <f>[1]일위대가목록표!A4</f>
        <v>제1호표</v>
      </c>
    </row>
    <row r="7" spans="1:13" ht="20.100000000000001" customHeight="1" x14ac:dyDescent="0.3">
      <c r="A7" s="57" t="str">
        <f>[1]일위대가목록표!B9</f>
        <v>시스템비계 설치 및 해체</v>
      </c>
      <c r="B7" s="58" t="str">
        <f>[1]일위대가목록표!C9</f>
        <v>배면, 3개월, 10m 이하</v>
      </c>
      <c r="C7" s="59" t="str">
        <f>[1]일위대가목록표!D9</f>
        <v>㎡</v>
      </c>
      <c r="D7" s="60">
        <f>[1]수량산출서!AQ5</f>
        <v>517</v>
      </c>
      <c r="E7" s="61"/>
      <c r="F7" s="61"/>
      <c r="G7" s="61"/>
      <c r="H7" s="61"/>
      <c r="I7" s="61"/>
      <c r="J7" s="61"/>
      <c r="K7" s="61"/>
      <c r="L7" s="61"/>
      <c r="M7" s="62" t="str">
        <f>[1]일위대가목록표!A9</f>
        <v>제6호표</v>
      </c>
    </row>
    <row r="8" spans="1:13" ht="20.100000000000001" customHeight="1" x14ac:dyDescent="0.3">
      <c r="A8" s="57" t="str">
        <f>[1]일위대가목록표!B10</f>
        <v>강관조립말비계 설치 및 해체</v>
      </c>
      <c r="B8" s="58" t="str">
        <f>[1]일위대가목록표!C10</f>
        <v>높이 2m 이하(이동식)</v>
      </c>
      <c r="C8" s="59" t="s">
        <v>76</v>
      </c>
      <c r="D8" s="60">
        <v>1</v>
      </c>
      <c r="E8" s="61"/>
      <c r="F8" s="61"/>
      <c r="G8" s="61"/>
      <c r="H8" s="61"/>
      <c r="I8" s="61"/>
      <c r="J8" s="61"/>
      <c r="K8" s="61"/>
      <c r="L8" s="61"/>
      <c r="M8" s="62" t="str">
        <f>[1]일위대가목록표!B10</f>
        <v>강관조립말비계 설치 및 해체</v>
      </c>
    </row>
    <row r="9" spans="1:13" ht="20.100000000000001" customHeight="1" x14ac:dyDescent="0.3">
      <c r="A9" s="57" t="str">
        <f>[1]일위대가목록표!B11</f>
        <v>건축물 현장정리</v>
      </c>
      <c r="B9" s="58" t="str">
        <f>[1]일위대가목록표!C11</f>
        <v>옥내외 청소, 준공 청소</v>
      </c>
      <c r="C9" s="59" t="str">
        <f>[1]일위대가목록표!D11</f>
        <v>㎡</v>
      </c>
      <c r="D9" s="60">
        <f>[1]수량산출서!AQ6</f>
        <v>193</v>
      </c>
      <c r="E9" s="61"/>
      <c r="F9" s="61"/>
      <c r="G9" s="61"/>
      <c r="H9" s="61"/>
      <c r="I9" s="61"/>
      <c r="J9" s="61"/>
      <c r="K9" s="61"/>
      <c r="L9" s="61"/>
      <c r="M9" s="62" t="str">
        <f>[1]일위대가목록표!A11</f>
        <v>제8호표</v>
      </c>
    </row>
    <row r="10" spans="1:13" ht="20.100000000000001" customHeight="1" x14ac:dyDescent="0.3">
      <c r="A10" s="57" t="str">
        <f>[1]일위대가목록표!B12</f>
        <v>건축물 보양</v>
      </c>
      <c r="B10" s="58" t="str">
        <f>[1]일위대가목록표!C12</f>
        <v>커버링테이프</v>
      </c>
      <c r="C10" s="59" t="str">
        <f>[1]일위대가목록표!D12</f>
        <v>m</v>
      </c>
      <c r="D10" s="60">
        <f>[1]수량산출서!AQ7</f>
        <v>258</v>
      </c>
      <c r="E10" s="61"/>
      <c r="F10" s="61"/>
      <c r="G10" s="61"/>
      <c r="H10" s="61"/>
      <c r="I10" s="61"/>
      <c r="J10" s="61"/>
      <c r="K10" s="61"/>
      <c r="L10" s="61"/>
      <c r="M10" s="62" t="str">
        <f>[1]일위대가목록표!A12</f>
        <v>제9호표</v>
      </c>
    </row>
    <row r="11" spans="1:13" ht="20.100000000000001" customHeight="1" x14ac:dyDescent="0.3">
      <c r="A11" s="57" t="str">
        <f>[1]일위대가목록표!B13</f>
        <v>건축물 보양</v>
      </c>
      <c r="B11" s="58" t="str">
        <f>[1]일위대가목록표!C13</f>
        <v>부직포</v>
      </c>
      <c r="C11" s="59" t="str">
        <f>[1]일위대가목록표!D13</f>
        <v>㎡</v>
      </c>
      <c r="D11" s="60">
        <f>[1]수량산출서!AQ8</f>
        <v>193</v>
      </c>
      <c r="E11" s="61"/>
      <c r="F11" s="61"/>
      <c r="G11" s="61"/>
      <c r="H11" s="61"/>
      <c r="I11" s="61"/>
      <c r="J11" s="61"/>
      <c r="K11" s="61"/>
      <c r="L11" s="61"/>
      <c r="M11" s="62" t="str">
        <f>[1]일위대가목록표!A13</f>
        <v>제10호표</v>
      </c>
    </row>
    <row r="12" spans="1:13" ht="20.100000000000001" customHeight="1" x14ac:dyDescent="0.3">
      <c r="A12" s="57"/>
      <c r="B12" s="58"/>
      <c r="C12" s="63"/>
      <c r="D12" s="64"/>
      <c r="E12" s="61"/>
      <c r="F12" s="61"/>
      <c r="G12" s="61"/>
      <c r="H12" s="61"/>
      <c r="I12" s="61"/>
      <c r="J12" s="61"/>
      <c r="K12" s="61"/>
      <c r="L12" s="61"/>
      <c r="M12" s="62"/>
    </row>
    <row r="13" spans="1:13" s="56" customFormat="1" ht="20.100000000000001" customHeight="1" x14ac:dyDescent="0.3">
      <c r="A13" s="65" t="str">
        <f>[1]수량산출서!A10</f>
        <v>2. 수장공사</v>
      </c>
      <c r="B13" s="66"/>
      <c r="C13" s="67"/>
      <c r="D13" s="53"/>
      <c r="E13" s="54"/>
      <c r="F13" s="54"/>
      <c r="G13" s="54"/>
      <c r="H13" s="54"/>
      <c r="I13" s="54"/>
      <c r="J13" s="54"/>
      <c r="K13" s="54"/>
      <c r="L13" s="54"/>
      <c r="M13" s="55"/>
    </row>
    <row r="14" spans="1:13" ht="20.100000000000001" customHeight="1" x14ac:dyDescent="0.3">
      <c r="A14" s="57" t="str">
        <f>[1]일위대가목록표!B14</f>
        <v>PVC계 바닥재 해체</v>
      </c>
      <c r="B14" s="58" t="str">
        <f>[1]일위대가목록표!C14</f>
        <v>PVC바닥재(철거)</v>
      </c>
      <c r="C14" s="63" t="str">
        <f>[1]일위대가목록표!D14</f>
        <v>㎡</v>
      </c>
      <c r="D14" s="60">
        <f>[1]수량산출서!AQ11</f>
        <v>83</v>
      </c>
      <c r="E14" s="61"/>
      <c r="F14" s="61"/>
      <c r="G14" s="61"/>
      <c r="H14" s="61"/>
      <c r="I14" s="61"/>
      <c r="J14" s="61"/>
      <c r="K14" s="61"/>
      <c r="L14" s="61"/>
      <c r="M14" s="62" t="str">
        <f>[1]일위대가목록표!A14</f>
        <v>제11호표</v>
      </c>
    </row>
    <row r="15" spans="1:13" ht="20.100000000000001" customHeight="1" x14ac:dyDescent="0.3">
      <c r="A15" s="57" t="str">
        <f>[1]일위대가목록표!B15</f>
        <v>단열필름 철거</v>
      </c>
      <c r="B15" s="58" t="str">
        <f>[1]일위대가목록표!C15</f>
        <v>습식세척 2회</v>
      </c>
      <c r="C15" s="63" t="str">
        <f>[1]일위대가목록표!D15</f>
        <v>㎡</v>
      </c>
      <c r="D15" s="60">
        <f>[1]수량산출서!AQ12</f>
        <v>374</v>
      </c>
      <c r="E15" s="61"/>
      <c r="F15" s="61"/>
      <c r="G15" s="61"/>
      <c r="H15" s="61"/>
      <c r="I15" s="61"/>
      <c r="J15" s="61"/>
      <c r="K15" s="61"/>
      <c r="L15" s="61"/>
      <c r="M15" s="62" t="str">
        <f>[1]일위대가목록표!A15</f>
        <v>제12호표</v>
      </c>
    </row>
    <row r="16" spans="1:13" ht="20.100000000000001" customHeight="1" x14ac:dyDescent="0.3">
      <c r="A16" s="57" t="str">
        <f>[1]일위대가목록표!B16</f>
        <v>유리창 세척</v>
      </c>
      <c r="B16" s="58" t="str">
        <f>[1]일위대가목록표!C16</f>
        <v>내, 외부</v>
      </c>
      <c r="C16" s="63" t="str">
        <f>[1]일위대가목록표!D16</f>
        <v>㎡</v>
      </c>
      <c r="D16" s="60">
        <f>[1]수량산출서!AQ13</f>
        <v>925</v>
      </c>
      <c r="E16" s="61"/>
      <c r="F16" s="61"/>
      <c r="G16" s="61"/>
      <c r="H16" s="61"/>
      <c r="I16" s="61"/>
      <c r="J16" s="61"/>
      <c r="K16" s="61"/>
      <c r="L16" s="61"/>
      <c r="M16" s="62" t="str">
        <f>[1]일위대가목록표!A16</f>
        <v>제13호표</v>
      </c>
    </row>
    <row r="17" spans="1:13" ht="20.100000000000001" customHeight="1" x14ac:dyDescent="0.3">
      <c r="A17" s="57" t="str">
        <f>[1]일위대가목록표!B18</f>
        <v>고소작업차</v>
      </c>
      <c r="B17" s="58" t="str">
        <f>[1]일위대가목록표!C18</f>
        <v>3ton</v>
      </c>
      <c r="C17" s="63" t="str">
        <f>[1]일위대가목록표!D18</f>
        <v>일</v>
      </c>
      <c r="D17" s="60">
        <v>2</v>
      </c>
      <c r="E17" s="61"/>
      <c r="F17" s="61"/>
      <c r="G17" s="61"/>
      <c r="H17" s="61"/>
      <c r="I17" s="61"/>
      <c r="J17" s="61"/>
      <c r="K17" s="61"/>
      <c r="L17" s="61"/>
      <c r="M17" s="62" t="str">
        <f>[1]일위대가목록표!A18</f>
        <v>제15호표</v>
      </c>
    </row>
    <row r="18" spans="1:13" ht="20.100000000000001" customHeight="1" x14ac:dyDescent="0.3">
      <c r="A18" s="57" t="str">
        <f>[1]일위대가목록표!B19</f>
        <v>PVC계 바닥재 설치(전면접합)</v>
      </c>
      <c r="B18" s="58" t="str">
        <f>[1]일위대가목록표!C19</f>
        <v>2.2T*1.83m*30m</v>
      </c>
      <c r="C18" s="63" t="str">
        <f>[1]일위대가목록표!D19</f>
        <v>㎡</v>
      </c>
      <c r="D18" s="60">
        <f>[1]수량산출서!AQ14</f>
        <v>83</v>
      </c>
      <c r="E18" s="61"/>
      <c r="F18" s="61"/>
      <c r="G18" s="61"/>
      <c r="H18" s="61"/>
      <c r="I18" s="61"/>
      <c r="J18" s="61"/>
      <c r="K18" s="61"/>
      <c r="L18" s="61"/>
      <c r="M18" s="62" t="str">
        <f>[1]일위대가목록표!A19</f>
        <v>제16호표</v>
      </c>
    </row>
    <row r="19" spans="1:13" ht="20.100000000000001" customHeight="1" x14ac:dyDescent="0.3">
      <c r="A19" s="57" t="str">
        <f>[1]일위대가목록표!B20</f>
        <v>장애인 점자블록 설치</v>
      </c>
      <c r="B19" s="68" t="str">
        <f>[1]일위대가목록표!C20</f>
        <v>스텐돌기PVC, 피스, 300*300*3T</v>
      </c>
      <c r="C19" s="63" t="str">
        <f>[1]일위대가목록표!D20</f>
        <v>개</v>
      </c>
      <c r="D19" s="60">
        <f>[1]수량산출서!AQ15</f>
        <v>25</v>
      </c>
      <c r="E19" s="61"/>
      <c r="F19" s="61"/>
      <c r="G19" s="61"/>
      <c r="H19" s="61"/>
      <c r="I19" s="61"/>
      <c r="J19" s="61"/>
      <c r="K19" s="61"/>
      <c r="L19" s="61"/>
      <c r="M19" s="62" t="str">
        <f>[1]일위대가목록표!A20</f>
        <v>제17호표</v>
      </c>
    </row>
    <row r="20" spans="1:13" ht="20.100000000000001" customHeight="1" x14ac:dyDescent="0.3">
      <c r="A20" s="57" t="str">
        <f>[1]일위대가목록표!B21</f>
        <v>계단 논슬립 설치</v>
      </c>
      <c r="B20" s="68" t="str">
        <f>[1]일위대가목록표!C21</f>
        <v>멀티스탭나인67 62*22*2mm</v>
      </c>
      <c r="C20" s="63" t="str">
        <f>[1]일위대가목록표!D21</f>
        <v>m</v>
      </c>
      <c r="D20" s="69">
        <f>[1]수량산출서!AQ16</f>
        <v>25.2</v>
      </c>
      <c r="E20" s="61"/>
      <c r="F20" s="61"/>
      <c r="G20" s="61"/>
      <c r="H20" s="61"/>
      <c r="I20" s="61"/>
      <c r="J20" s="61"/>
      <c r="K20" s="61"/>
      <c r="L20" s="61"/>
      <c r="M20" s="62" t="str">
        <f>[1]일위대가목록표!A21</f>
        <v>제18호표</v>
      </c>
    </row>
    <row r="21" spans="1:13" ht="20.100000000000001" customHeight="1" x14ac:dyDescent="0.3">
      <c r="A21" s="57" t="str">
        <f>[1]일위대가목록표!B22</f>
        <v>유리 열차단 필름 설치</v>
      </c>
      <c r="B21" s="68" t="str">
        <f>[1]일위대가목록표!C22</f>
        <v>BW99UV100(열차단99%자외선차단100%)</v>
      </c>
      <c r="C21" s="63" t="str">
        <f>[1]일위대가목록표!D22</f>
        <v>㎡</v>
      </c>
      <c r="D21" s="60">
        <f>[1]수량산출서!AQ17</f>
        <v>415</v>
      </c>
      <c r="E21" s="61"/>
      <c r="F21" s="61"/>
      <c r="G21" s="61"/>
      <c r="H21" s="61"/>
      <c r="I21" s="61"/>
      <c r="J21" s="61"/>
      <c r="K21" s="61"/>
      <c r="L21" s="61"/>
      <c r="M21" s="62" t="str">
        <f>[1]일위대가목록표!A22</f>
        <v>제19호표</v>
      </c>
    </row>
    <row r="22" spans="1:13" ht="20.100000000000001" customHeight="1" x14ac:dyDescent="0.3">
      <c r="A22" s="57"/>
      <c r="B22" s="68"/>
      <c r="C22" s="63"/>
      <c r="D22" s="69"/>
      <c r="E22" s="61"/>
      <c r="F22" s="61"/>
      <c r="G22" s="61"/>
      <c r="H22" s="61"/>
      <c r="I22" s="61"/>
      <c r="J22" s="61"/>
      <c r="K22" s="61"/>
      <c r="L22" s="61"/>
      <c r="M22" s="62"/>
    </row>
    <row r="23" spans="1:13" s="70" customFormat="1" ht="20.100000000000001" customHeight="1" x14ac:dyDescent="0.3">
      <c r="A23" s="65" t="str">
        <f>[1]수량산출서!A19</f>
        <v>3. 칠공사</v>
      </c>
      <c r="B23" s="68"/>
      <c r="C23" s="63"/>
      <c r="D23" s="69"/>
      <c r="E23" s="61"/>
      <c r="F23" s="54"/>
      <c r="G23" s="61"/>
      <c r="H23" s="54"/>
      <c r="I23" s="61"/>
      <c r="J23" s="54"/>
      <c r="K23" s="61"/>
      <c r="L23" s="54"/>
      <c r="M23" s="62"/>
    </row>
    <row r="24" spans="1:13" s="71" customFormat="1" ht="20.100000000000001" customHeight="1" x14ac:dyDescent="0.3">
      <c r="A24" s="57" t="str">
        <f>[1]일위대가목록표!B23</f>
        <v>오일스테인칠</v>
      </c>
      <c r="B24" s="68" t="str">
        <f>[1]일위대가목록표!C23</f>
        <v>순&amp;수 우드스테인(친환경)</v>
      </c>
      <c r="C24" s="63" t="str">
        <f>[1]일위대가목록표!D14</f>
        <v>㎡</v>
      </c>
      <c r="D24" s="60">
        <f>[1]수량산출서!AQ20</f>
        <v>469</v>
      </c>
      <c r="E24" s="61"/>
      <c r="F24" s="61"/>
      <c r="G24" s="61"/>
      <c r="H24" s="61"/>
      <c r="I24" s="61"/>
      <c r="J24" s="61"/>
      <c r="K24" s="61"/>
      <c r="L24" s="61"/>
      <c r="M24" s="62" t="str">
        <f>[1]일위대가목록표!A23</f>
        <v>제20호표</v>
      </c>
    </row>
    <row r="25" spans="1:13" s="71" customFormat="1" ht="20.100000000000001" customHeight="1" x14ac:dyDescent="0.3">
      <c r="A25" s="57" t="str">
        <f>[1]일위대가목록표!B18</f>
        <v>고소작업차</v>
      </c>
      <c r="B25" s="68" t="str">
        <f>[1]일위대가목록표!C18</f>
        <v>3ton</v>
      </c>
      <c r="C25" s="63" t="str">
        <f>[1]일위대가목록표!D18</f>
        <v>일</v>
      </c>
      <c r="D25" s="60">
        <v>1</v>
      </c>
      <c r="E25" s="61"/>
      <c r="F25" s="61"/>
      <c r="G25" s="61"/>
      <c r="H25" s="61"/>
      <c r="I25" s="61"/>
      <c r="J25" s="61"/>
      <c r="K25" s="61"/>
      <c r="L25" s="61"/>
      <c r="M25" s="62"/>
    </row>
    <row r="26" spans="1:13" s="70" customFormat="1" ht="20.100000000000001" customHeight="1" x14ac:dyDescent="0.3">
      <c r="A26" s="57"/>
      <c r="B26" s="68"/>
      <c r="C26" s="63"/>
      <c r="D26" s="60"/>
      <c r="E26" s="61"/>
      <c r="F26" s="61"/>
      <c r="G26" s="61"/>
      <c r="H26" s="61"/>
      <c r="I26" s="61"/>
      <c r="J26" s="61"/>
      <c r="K26" s="61"/>
      <c r="L26" s="61"/>
      <c r="M26" s="62"/>
    </row>
    <row r="27" spans="1:13" s="70" customFormat="1" ht="20.100000000000001" customHeight="1" x14ac:dyDescent="0.3">
      <c r="A27" s="65" t="str">
        <f>[1]수량산출서!A22</f>
        <v>4. 폐기물처리</v>
      </c>
      <c r="B27" s="68"/>
      <c r="C27" s="63"/>
      <c r="D27" s="69"/>
      <c r="E27" s="61"/>
      <c r="F27" s="54"/>
      <c r="G27" s="61"/>
      <c r="H27" s="54"/>
      <c r="I27" s="61"/>
      <c r="J27" s="54"/>
      <c r="K27" s="61"/>
      <c r="L27" s="54"/>
      <c r="M27" s="62"/>
    </row>
    <row r="28" spans="1:13" s="56" customFormat="1" ht="20.100000000000001" customHeight="1" x14ac:dyDescent="0.3">
      <c r="A28" s="57" t="str">
        <f>[1]단가대비표!B47</f>
        <v>폐기물 상차비</v>
      </c>
      <c r="B28" s="68" t="str">
        <f>[1]단가대비표!C47</f>
        <v>혼합폐기물</v>
      </c>
      <c r="C28" s="63" t="str">
        <f>[1]단가대비표!D47</f>
        <v>ton</v>
      </c>
      <c r="D28" s="72">
        <f>[1]수량산출서!AQ23</f>
        <v>0.18122720000000003</v>
      </c>
      <c r="E28" s="61"/>
      <c r="F28" s="61"/>
      <c r="G28" s="61"/>
      <c r="H28" s="61"/>
      <c r="I28" s="61"/>
      <c r="J28" s="61"/>
      <c r="K28" s="61"/>
      <c r="L28" s="61"/>
      <c r="M28" s="62"/>
    </row>
    <row r="29" spans="1:13" ht="20.100000000000001" customHeight="1" x14ac:dyDescent="0.3">
      <c r="A29" s="57" t="str">
        <f>[1]단가대비표!B48</f>
        <v>폐기물 운반비</v>
      </c>
      <c r="B29" s="68" t="str">
        <f>[1]단가대비표!C48</f>
        <v>24톤, 덤프트럭</v>
      </c>
      <c r="C29" s="63" t="str">
        <f>[1]단가대비표!D48</f>
        <v>ton</v>
      </c>
      <c r="D29" s="72">
        <f>[1]수량산출서!AQ24</f>
        <v>0.18122720000000003</v>
      </c>
      <c r="E29" s="61"/>
      <c r="F29" s="61"/>
      <c r="G29" s="61"/>
      <c r="H29" s="61"/>
      <c r="I29" s="61"/>
      <c r="J29" s="61"/>
      <c r="K29" s="61"/>
      <c r="L29" s="61"/>
      <c r="M29" s="62"/>
    </row>
    <row r="30" spans="1:13" ht="19.5" customHeight="1" x14ac:dyDescent="0.3">
      <c r="A30" s="57" t="str">
        <f>[1]단가대비표!B49</f>
        <v>폐기물 처리비</v>
      </c>
      <c r="B30" s="68" t="str">
        <f>[1]단가대비표!C49</f>
        <v>혼합폐기물</v>
      </c>
      <c r="C30" s="63" t="str">
        <f>[1]단가대비표!D49</f>
        <v>ton</v>
      </c>
      <c r="D30" s="72">
        <f>[1]수량산출서!AQ25</f>
        <v>0.18122720000000003</v>
      </c>
      <c r="E30" s="61"/>
      <c r="F30" s="61"/>
      <c r="G30" s="61"/>
      <c r="H30" s="61"/>
      <c r="I30" s="61"/>
      <c r="J30" s="61"/>
      <c r="K30" s="61"/>
      <c r="L30" s="61"/>
      <c r="M30" s="62"/>
    </row>
    <row r="31" spans="1:13" ht="18" customHeight="1" x14ac:dyDescent="0.3"/>
  </sheetData>
  <mergeCells count="10">
    <mergeCell ref="A1:M1"/>
    <mergeCell ref="A3:A4"/>
    <mergeCell ref="B3:B4"/>
    <mergeCell ref="C3:C4"/>
    <mergeCell ref="D3:D4"/>
    <mergeCell ref="E3:F3"/>
    <mergeCell ref="G3:H3"/>
    <mergeCell ref="I3:J3"/>
    <mergeCell ref="K3:L3"/>
    <mergeCell ref="M3:M4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4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3</vt:i4>
      </vt:variant>
    </vt:vector>
  </HeadingPairs>
  <TitlesOfParts>
    <vt:vector size="6" baseType="lpstr">
      <vt:lpstr>원가계산서</vt:lpstr>
      <vt:lpstr>집계표</vt:lpstr>
      <vt:lpstr>내역서</vt:lpstr>
      <vt:lpstr>내역서!Print_Area</vt:lpstr>
      <vt:lpstr>집계표!Print_Area</vt:lpstr>
      <vt:lpstr>내역서!Print_Titles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2024-02-16T04:40:46Z</dcterms:created>
  <dcterms:modified xsi:type="dcterms:W3CDTF">2024-02-16T04:43:48Z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yNTU4IiwibG9nVGltZSI6IjIwMjQtMDItMTZUMDQ6NDM6NDRaIiwicElEIjoxLCJ0cmFjZUlkIjoiNTVBMjU5M0IzNEU0NDdGODk4MkE2QUZGNUE5N0IzNDMiLCJ1c2VyQ29kZSI6ImtiaDQ4MjkifSwibm9kZTIiOnsiZHNkIjoiMDEwMDAwMDAwMDAwMjU1OCIsImxvZ1RpbWUiOiIyMDI0LTAyLTE2VDA0OjQzOjQ0WiIsInBJRCI6MSwidHJhY2VJZCI6IjU1QTI1OTNCMzRFNDQ3Rjg5ODJBNkFGRjVBOTdCMzQzIiwidXNlckNvZGUiOiJrYmg0ODI5In0sIm5vZGUzIjp7ImRzZCI6IjAxMDAwMDAwMDAwMDI1NTgiLCJsb2dUaW1lIjoiMjAyNC0wMi0xNlQwNDo0Mzo0NFoiLCJwSUQiOjEsInRyYWNlSWQiOiI1NUEyNTkzQjM0RTQ0N0Y4OTgyQTZBRkY1QTk3QjM0MyIsInVzZXJDb2RlIjoia2JoNDgyOSJ9LCJub2RlNCI6eyJkc2QiOiIwMTAwMDAwMDAwMDAyNTU4IiwibG9nVGltZSI6IjIwMjQtMDItMTZUMDQ6NDM6NDRaIiwicElEIjoxLCJ0cmFjZUlkIjoiNTVBMjU5M0IzNEU0NDdGODk4MkE2QUZGNUE5N0IzNDMiLCJ1c2VyQ29kZSI6ImtiaDQ4MjkifSwibm9kZTUiOnsiZHNkIjoiMDAwMDAwMDAwMDAwMDAwMCIsImxvZ1RpbWUiOiIyMDI0LTAyLTE2VDA0OjQ0OjI2WiIsInBJRCI6MjA0OCwidHJhY2VJZCI6Ijk5ODQ2Q0JCOTRDMDRGRUFCMDVENjE1QkE5MTIyNkIyIiwidXNlckNvZGUiOiJrYmg0ODI5In0sIm5vZGVDb3VudCI6Mn0=</vt:lpwstr>
  </property>
</Properties>
</file>